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advocacystrategy.sharepoint.com/sites/AdvocacyStrategyWorkspace/Shared Documents/12. Claude Shared Projects/AS Website Resources/03_Stakeholder mapping toolkit/6. Consolidated Toolkit (Draft)/"/>
    </mc:Choice>
  </mc:AlternateContent>
  <xr:revisionPtr revIDLastSave="122" documentId="8_{AF798E16-FC97-B947-A0C3-66DEB062B55E}" xr6:coauthVersionLast="47" xr6:coauthVersionMax="47" xr10:uidLastSave="{BFF2E08F-9770-A84C-9984-407F564F8569}"/>
  <bookViews>
    <workbookView xWindow="0" yWindow="600" windowWidth="28800" windowHeight="16220" tabRatio="500" activeTab="3" xr2:uid="{00000000-000D-0000-FFFF-FFFF00000000}"/>
  </bookViews>
  <sheets>
    <sheet name="Read Me" sheetId="1" r:id="rId1"/>
    <sheet name="Summary" sheetId="2" r:id="rId2"/>
    <sheet name="Stakeholder Map" sheetId="3" r:id="rId3"/>
    <sheet name="Matrix" sheetId="4" r:id="rId4"/>
  </sheets>
  <definedNames>
    <definedName name="_xlnm.Print_Area" localSheetId="3">Matrix!$A$1:$AP$45</definedName>
    <definedName name="_xlnm.Print_Area" localSheetId="2">'Stakeholder Map'!$A$1:$X$62</definedName>
    <definedName name="_xlnm.Print_Area" localSheetId="1">Summary!$A$1:$K$25</definedName>
    <definedName name="_xlnm.Print_Titles" localSheetId="2">'Stakeholder Map'!$1:$1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2" i="4" l="1"/>
  <c r="BH61" i="4"/>
  <c r="BI61" i="4"/>
  <c r="BH60" i="4"/>
  <c r="BH59" i="4"/>
  <c r="BH58" i="4"/>
  <c r="BH57" i="4"/>
  <c r="BH56" i="4"/>
  <c r="BH55" i="4"/>
  <c r="BH54" i="4"/>
  <c r="BH53" i="4"/>
  <c r="BH52" i="4"/>
  <c r="BI51" i="4"/>
  <c r="BH50" i="4"/>
  <c r="BH49" i="4"/>
  <c r="BH48" i="4"/>
  <c r="BH47" i="4"/>
  <c r="BH46" i="4"/>
  <c r="BH45" i="4"/>
  <c r="BH44" i="4"/>
  <c r="BH43" i="4"/>
  <c r="BH42" i="4"/>
  <c r="BH41" i="4"/>
  <c r="BH40" i="4"/>
  <c r="BH39" i="4"/>
  <c r="S38" i="3"/>
  <c r="BH38" i="4"/>
  <c r="BI38" i="4"/>
  <c r="BH37" i="4"/>
  <c r="BH36" i="4"/>
  <c r="BH35" i="4"/>
  <c r="BH34" i="4"/>
  <c r="BH33" i="4"/>
  <c r="BH32" i="4"/>
  <c r="BH31" i="4"/>
  <c r="BH30" i="4"/>
  <c r="BH29" i="4"/>
  <c r="BH28" i="4"/>
  <c r="BH27" i="4"/>
  <c r="BH26" i="4"/>
  <c r="BH25" i="4"/>
  <c r="BH24" i="4"/>
  <c r="BH23" i="4"/>
  <c r="BH22" i="4"/>
  <c r="BH21" i="4"/>
  <c r="BH20" i="4"/>
  <c r="BH19" i="4"/>
  <c r="BH18" i="4"/>
  <c r="BH17" i="4"/>
  <c r="BH16" i="4"/>
  <c r="BH15" i="4"/>
  <c r="BH14" i="4"/>
  <c r="BI13" i="4"/>
  <c r="BH12" i="4"/>
  <c r="BH11" i="4"/>
  <c r="BH10" i="4"/>
  <c r="BH9" i="4"/>
  <c r="BH8" i="4"/>
  <c r="BH7" i="4"/>
  <c r="BH6" i="4"/>
  <c r="BH5" i="4"/>
  <c r="BH4" i="4"/>
  <c r="BH3" i="4"/>
  <c r="BH2" i="4"/>
  <c r="S60" i="3" l="1"/>
  <c r="BI60" i="4"/>
  <c r="S59" i="3"/>
  <c r="BI59" i="4"/>
  <c r="S58" i="3"/>
  <c r="BI58" i="4"/>
  <c r="S57" i="3"/>
  <c r="BI57" i="4"/>
  <c r="S56" i="3"/>
  <c r="BI56" i="4"/>
  <c r="S55" i="3"/>
  <c r="BI55" i="4"/>
  <c r="S54" i="3"/>
  <c r="BI54" i="4"/>
  <c r="S53" i="3"/>
  <c r="BI53" i="4"/>
  <c r="S52" i="3"/>
  <c r="BI52" i="4"/>
  <c r="S51" i="3"/>
  <c r="BH51" i="4"/>
  <c r="S50" i="3"/>
  <c r="BI50" i="4"/>
  <c r="S49" i="3"/>
  <c r="BI49" i="4"/>
  <c r="S48" i="3"/>
  <c r="BI48" i="4"/>
  <c r="S47" i="3"/>
  <c r="BI47" i="4"/>
  <c r="S46" i="3"/>
  <c r="BI46" i="4"/>
  <c r="S45" i="3"/>
  <c r="BI45" i="4"/>
  <c r="S44" i="3"/>
  <c r="BI44" i="4"/>
  <c r="S43" i="3"/>
  <c r="BI43" i="4"/>
  <c r="S42" i="3"/>
  <c r="BI42" i="4"/>
  <c r="S41" i="3"/>
  <c r="BI41" i="4"/>
  <c r="S40" i="3"/>
  <c r="BI40" i="4"/>
  <c r="S39" i="3"/>
  <c r="BI39" i="4"/>
  <c r="S37" i="3"/>
  <c r="BI37" i="4"/>
  <c r="S36" i="3"/>
  <c r="BI36" i="4"/>
  <c r="S35" i="3"/>
  <c r="BI35" i="4"/>
  <c r="S34" i="3"/>
  <c r="BI34" i="4"/>
  <c r="S33" i="3"/>
  <c r="BI33" i="4"/>
  <c r="S32" i="3"/>
  <c r="BI32" i="4"/>
  <c r="S31" i="3"/>
  <c r="BI31" i="4"/>
  <c r="S30" i="3"/>
  <c r="BI30" i="4"/>
  <c r="S29" i="3"/>
  <c r="BI29" i="4"/>
  <c r="S28" i="3"/>
  <c r="BI28" i="4"/>
  <c r="S27" i="3"/>
  <c r="BI27" i="4"/>
  <c r="S26" i="3"/>
  <c r="BI26" i="4"/>
  <c r="S25" i="3"/>
  <c r="BI25" i="4"/>
  <c r="S24" i="3"/>
  <c r="BI24" i="4"/>
  <c r="S23" i="3"/>
  <c r="BI23" i="4"/>
  <c r="S22" i="3"/>
  <c r="BI22" i="4"/>
  <c r="S21" i="3"/>
  <c r="BI21" i="4"/>
  <c r="S20" i="3"/>
  <c r="BI20" i="4"/>
  <c r="S19" i="3"/>
  <c r="BI19" i="4"/>
  <c r="S18" i="3"/>
  <c r="BI18" i="4"/>
  <c r="S17" i="3"/>
  <c r="BI17" i="4"/>
  <c r="S16" i="3"/>
  <c r="BI16" i="4"/>
  <c r="S15" i="3"/>
  <c r="BI15" i="4"/>
  <c r="S14" i="3"/>
  <c r="BI14" i="4"/>
  <c r="S13" i="3"/>
  <c r="BH13" i="4"/>
  <c r="S12" i="3"/>
  <c r="BI12" i="4"/>
  <c r="S11" i="3"/>
  <c r="BI11" i="4"/>
  <c r="S10" i="3"/>
  <c r="BI10" i="4"/>
  <c r="S9" i="3"/>
  <c r="BI9" i="4"/>
  <c r="S8" i="3"/>
  <c r="BI8" i="4"/>
  <c r="S7" i="3"/>
  <c r="BI7" i="4"/>
  <c r="S6" i="3"/>
  <c r="BI6" i="4"/>
  <c r="S5" i="3"/>
  <c r="BI5" i="4"/>
  <c r="S4" i="3"/>
  <c r="BI4" i="4"/>
  <c r="S3" i="3"/>
  <c r="BI3" i="4"/>
  <c r="S2" i="3"/>
  <c r="BI2" i="4"/>
  <c r="S61" i="3"/>
  <c r="B8" i="2" l="1"/>
  <c r="B10" i="2"/>
  <c r="B9" i="2"/>
  <c r="B7" i="2"/>
  <c r="C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Stakeholder Mapping Toolkit</author>
  </authors>
  <commentList>
    <comment ref="K1" authorId="0" shapeId="0" xr:uid="{00000000-0006-0000-0200-000001000000}">
      <text>
        <r>
          <rPr>
            <sz val="10"/>
            <rFont val="Arial"/>
            <family val="2"/>
          </rPr>
          <t>[Mandatory] Ability to influence legislation, decisions or government action in the stakeholder's area of competence.
7–10 = Institutional senior role / major media player; 4–6 = Key institutional role / media player; 0–3 = Institutional role / other</t>
        </r>
      </text>
    </comment>
    <comment ref="L1" authorId="0" shapeId="0" xr:uid="{00000000-0006-0000-0200-000002000000}">
      <text>
        <r>
          <rPr>
            <sz val="10"/>
            <rFont val="Arial"/>
            <family val="2"/>
          </rPr>
          <t>[Mandatory] Ability to influence government decisions specifically.
7–10 = In government (senior position) / key opposition figure; 4–6 = In government (lesser position); 0–3 = Outside government / non-political stakeholder</t>
        </r>
      </text>
    </comment>
    <comment ref="M1" authorId="0" shapeId="0" xr:uid="{00000000-0006-0000-0200-000003000000}">
      <text>
        <r>
          <rPr>
            <sz val="10"/>
            <rFont val="Arial"/>
            <family val="2"/>
          </rPr>
          <t>[Mandatory] Influence over the direction, timing or content of the specific proposal or dossier.
7–10 = Drafting official / Rapporteur / Committee Chair; 4–6 = Key official in department / key committee member / key media; 0–3 = Official / committee member / media / other</t>
        </r>
      </text>
    </comment>
    <comment ref="N1" authorId="0" shapeId="0" xr:uid="{00000000-0006-0000-0200-000004000000}">
      <text>
        <r>
          <rPr>
            <sz val="10"/>
            <rFont val="Arial"/>
            <family val="2"/>
          </rPr>
          <t>[Additional] How actively the stakeholder is engaging publicly with the issue - distinct from how much influence they hold.
7–10 = Frequent statements, posts, questions; strong media presence; 4–6 = Occasional public statements or media presence; 0–3 = Rarely or never active on the issue publicly</t>
        </r>
      </text>
    </comment>
    <comment ref="O1" authorId="0" shapeId="0" xr:uid="{00000000-0006-0000-0200-000005000000}">
      <text>
        <r>
          <rPr>
            <sz val="10"/>
            <rFont val="Arial"/>
            <family val="2"/>
          </rPr>
          <t>[Mandatory] The stakeholder's own position toward the proposal itself.
7–10 = Statements, positions or amendments in favour; 4–6 = Balanced or neutral position; 0–3 = Statements, positions or amendments against</t>
        </r>
      </text>
    </comment>
    <comment ref="P1" authorId="0" shapeId="0" xr:uid="{00000000-0006-0000-0200-000006000000}">
      <text>
        <r>
          <rPr>
            <sz val="10"/>
            <rFont val="Arial"/>
            <family val="2"/>
          </rPr>
          <t>[Mandatory] How aligned the stakeholder is specifically with your organisation's position.
7–10 = Public support aligned with your specific position; 4–6 = Partial or conditional alignment; 0–3 = Opposed to your specific position</t>
        </r>
      </text>
    </comment>
    <comment ref="Q1" authorId="0" shapeId="0" xr:uid="{00000000-0006-0000-0200-000007000000}">
      <text>
        <r>
          <rPr>
            <sz val="10"/>
            <rFont val="Arial"/>
            <family val="2"/>
          </rPr>
          <t>[Additional] How feasible it is for your organisation to reach and engage this stakeholder directly.
7–10 = Established relationship; history of meetings; 4–6 = Some access; occasional meetings; relationship developing; 0–3 = No or rare access; history of declined meetings</t>
        </r>
      </text>
    </comment>
    <comment ref="R1" authorId="0" shapeId="0" xr:uid="{00000000-0006-0000-0200-000008000000}">
      <text>
        <r>
          <rPr>
            <sz val="10"/>
            <rFont val="Arial"/>
            <family val="2"/>
          </rPr>
          <t>[Additional] The stakeholder's track record of turning influence into outcomes.
7–10 = Strong track record: high share of voice, successful amendments; 4–6 = Moderate track record of impact; 0–3 = Limited or no track record of impact</t>
        </r>
      </text>
    </comment>
  </commentList>
</comments>
</file>

<file path=xl/sharedStrings.xml><?xml version="1.0" encoding="utf-8"?>
<sst xmlns="http://schemas.openxmlformats.org/spreadsheetml/2006/main" count="230" uniqueCount="191">
  <si>
    <t>Stakeholder Mapping Toolkit — Excel Tool</t>
  </si>
  <si>
    <t>1–10 scoring scale edition</t>
  </si>
  <si>
    <t>This tool is the companion to the Stakeholder Mapping Toolkit deck. It uses the same 8 available criteria so that definitions and quadrant labels stay consistent between the slides and the tracker below.</t>
  </si>
  <si>
    <t>Before you start: two decisions</t>
  </si>
  <si>
    <t>1. Unit of analysis</t>
  </si>
  <si>
    <t>Are you scoring the proposal as a whole, one article/provision, or your specific advocacy ask? Stay consistent across your list — a stakeholder can support a proposal while opposing the one clause you care about.</t>
  </si>
  <si>
    <t>2. Mandatory vs. additional criteria</t>
  </si>
  <si>
    <t>Every stakeholder needs at least one Influence score and one Alignment (Agreement) score — marked Mandatory below. Engagement, Access and Effectiveness are Additional: add them only where they sharpen the picture, not by default.</t>
  </si>
  <si>
    <t>How to use this workbook</t>
  </si>
  <si>
    <t>Blue text</t>
  </si>
  <si>
    <t>A cell you fill in — identity fields, scores, evidence, ownership and dates.</t>
  </si>
  <si>
    <t>Black text</t>
  </si>
  <si>
    <t>A calculated cell (Composite Influence/Agreement, Quadrant). Do not overwrite — it recalculates automatically.</t>
  </si>
  <si>
    <t>Rows 2–11</t>
  </si>
  <si>
    <t>Illustrative example stakeholders, in generic, fictional data spanning all four quadrants. Delete these rows before adding your own.</t>
  </si>
  <si>
    <t>Chart Label</t>
  </si>
  <si>
    <t>A short label (e.g. a job title) used to identify a point on the Matrix chart — often clearer than a surname.</t>
  </si>
  <si>
    <t>Mandatory / Additional tag</t>
  </si>
  <si>
    <t>Shown next to each criterion below. Mandatory = score at least one per stakeholder (Influence, Alignment). Additional = optional, add only where useful.</t>
  </si>
  <si>
    <t>The 8 available criteria</t>
  </si>
  <si>
    <t>Criterion</t>
  </si>
  <si>
    <t>Type / Band</t>
  </si>
  <si>
    <t>Definition &amp; what it looks like</t>
  </si>
  <si>
    <t>Influence (General)</t>
  </si>
  <si>
    <t>Mandatory</t>
  </si>
  <si>
    <t>Ability to influence legislation, decisions or government action in the stakeholder's area of competence.</t>
  </si>
  <si>
    <t>7–10</t>
  </si>
  <si>
    <t>Institutional senior role / major media player</t>
  </si>
  <si>
    <t>4–6</t>
  </si>
  <si>
    <t>Key institutional role / media player</t>
  </si>
  <si>
    <t>0–3</t>
  </si>
  <si>
    <t>Institutional role / other</t>
  </si>
  <si>
    <t>Influence over Government</t>
  </si>
  <si>
    <t>Ability to influence government decisions specifically.</t>
  </si>
  <si>
    <t>In government (senior position) / key opposition figure</t>
  </si>
  <si>
    <t>In government (lesser position)</t>
  </si>
  <si>
    <t>Outside government / non-political stakeholder</t>
  </si>
  <si>
    <t>Influence over Proposal</t>
  </si>
  <si>
    <t>Influence over the direction, timing or content of the specific proposal or dossier.</t>
  </si>
  <si>
    <t>Drafting official / Rapporteur / Committee Chair</t>
  </si>
  <si>
    <t>Key official in department / key committee member / key media</t>
  </si>
  <si>
    <t>Official / committee member / media / other</t>
  </si>
  <si>
    <t>Engagement / Activity on the Issue</t>
  </si>
  <si>
    <t>Additional</t>
  </si>
  <si>
    <t>How actively the stakeholder is engaging publicly with the issue - distinct from how much influence they hold.</t>
  </si>
  <si>
    <t>Frequent statements, posts, questions; strong media presence</t>
  </si>
  <si>
    <t>Occasional public statements or media presence</t>
  </si>
  <si>
    <t>Rarely or never active on the issue publicly</t>
  </si>
  <si>
    <t>Agreement with the Proposal</t>
  </si>
  <si>
    <t>The stakeholder's own position toward the proposal itself.</t>
  </si>
  <si>
    <t>Statements, positions or amendments in favour</t>
  </si>
  <si>
    <t>Balanced or neutral position</t>
  </si>
  <si>
    <t>Statements, positions or amendments against</t>
  </si>
  <si>
    <t>Agreement with Your Position</t>
  </si>
  <si>
    <t>How aligned the stakeholder is specifically with your organisation's position.</t>
  </si>
  <si>
    <t>Public support aligned with your specific position</t>
  </si>
  <si>
    <t>Partial or conditional alignment</t>
  </si>
  <si>
    <t>Opposed to your specific position</t>
  </si>
  <si>
    <t>Access (for your organisation)</t>
  </si>
  <si>
    <t>How feasible it is for your organisation to reach and engage this stakeholder directly.</t>
  </si>
  <si>
    <t>Established relationship; history of meetings</t>
  </si>
  <si>
    <t>Some access; occasional meetings; relationship developing</t>
  </si>
  <si>
    <t>No or rare access; history of declined meetings</t>
  </si>
  <si>
    <t>Effectiveness (General)</t>
  </si>
  <si>
    <t>The stakeholder's track record of turning influence into outcomes.</t>
  </si>
  <si>
    <t>Strong track record: high share of voice, successful amendments</t>
  </si>
  <si>
    <t>Moderate track record of impact</t>
  </si>
  <si>
    <t>Limited or no track record of impact</t>
  </si>
  <si>
    <t>Rule of thumb: every stakeholder needs a score for at least one Mandatory criterion under Influence and one under Alignment. Additional criteria are optional extras — add them when they change the picture, not as a default.</t>
  </si>
  <si>
    <t>Composite scores &amp; quadrants</t>
  </si>
  <si>
    <t>Composite Influence = AVERAGE(Influence General, Influence over Government, Influence over Proposal)</t>
  </si>
  <si>
    <t>Composite Agreement = AVERAGE(Agreement with the Proposal, Agreement with Your Position)</t>
  </si>
  <si>
    <t>Quadrant is assigned automatically: High = at or above the midpoint of the 1–10 scale, Low = below it.</t>
  </si>
  <si>
    <t>Keep onboard = High Influence + High Agreement  |  Bring onboard = High Influence + Low Agreement</t>
  </si>
  <si>
    <t>Keep informed = Low Influence + High Agreement  |  Ignore = Low Influence + Low Agreement</t>
  </si>
  <si>
    <t>See the “Stakeholder Map” tab to enter stakeholders, and the “Matrix” tab for the live scatter chart.</t>
  </si>
  <si>
    <t>The Matrix tab has two dropdowns above the chart — pick any of the 8 criteria or 2 composites for the X and Y axis, one matrix instead of several. The Quadrant column on the Stakeholder Map tab always stays based on Composite Influence/Agreement, whatever the Matrix tab is currently showing.</t>
  </si>
  <si>
    <t>Summary Dashboard</t>
  </si>
  <si>
    <t>Live counts from the Stakeholder Map tab — updates automatically as you add stakeholders.</t>
  </si>
  <si>
    <t>Total stakeholders mapped</t>
  </si>
  <si>
    <t>Quadrant</t>
  </si>
  <si>
    <t>Count</t>
  </si>
  <si>
    <t>Keep onboard</t>
  </si>
  <si>
    <t>Bring onboard</t>
  </si>
  <si>
    <t>Ignore</t>
  </si>
  <si>
    <t>Keep informed</t>
  </si>
  <si>
    <t>First Name</t>
  </si>
  <si>
    <t>Last Name</t>
  </si>
  <si>
    <t>Organisation / Institution</t>
  </si>
  <si>
    <t>Sub-unit / Role</t>
  </si>
  <si>
    <t>Stakeholder Type</t>
  </si>
  <si>
    <t>Country</t>
  </si>
  <si>
    <t>Email</t>
  </si>
  <si>
    <t>Phone</t>
  </si>
  <si>
    <t>Other (social/website)</t>
  </si>
  <si>
    <t>Chart Label (short, e.g. job title)</t>
  </si>
  <si>
    <t>Influence (General) (1–10)</t>
  </si>
  <si>
    <t>Influence over Government (1–10)</t>
  </si>
  <si>
    <t>Influence over Proposal (1–10)</t>
  </si>
  <si>
    <t>Engagement / Activity on the Issue (1–10)</t>
  </si>
  <si>
    <t>Agreement with the Proposal (1–10)</t>
  </si>
  <si>
    <t>Agreement with Your Position (1–10)</t>
  </si>
  <si>
    <t>Access (for your organisation) (1–10)</t>
  </si>
  <si>
    <t>Effectiveness (General) (1–10)</t>
  </si>
  <si>
    <t>Evidence / Sources</t>
  </si>
  <si>
    <t>Owner</t>
  </si>
  <si>
    <t>Next Action</t>
  </si>
  <si>
    <t>Last Updated</t>
  </si>
  <si>
    <t>Next Review Date</t>
  </si>
  <si>
    <t>Simona</t>
  </si>
  <si>
    <t>Bonny</t>
  </si>
  <si>
    <t>European Parliament</t>
  </si>
  <si>
    <t>ENVI Rapporteur (S&amp;D)</t>
  </si>
  <si>
    <t>Political &amp; institutional actors</t>
  </si>
  <si>
    <t>Italy</t>
  </si>
  <si>
    <t>simona.bonny@example.org</t>
  </si>
  <si>
    <t>Bonny (ENVI Rapporteur)</t>
  </si>
  <si>
    <t>Committee vote record &amp; plenary statement, illustrative</t>
  </si>
  <si>
    <t>Jessica</t>
  </si>
  <si>
    <t>Pool</t>
  </si>
  <si>
    <t>ENVI Shadow Rapporteur (EPP-ED)</t>
  </si>
  <si>
    <t>Sweden</t>
  </si>
  <si>
    <t>jessica.pool@example.org</t>
  </si>
  <si>
    <t>Pool (Shadow Rapp., EPP)</t>
  </si>
  <si>
    <t>Amendments tabled in committee, illustrative</t>
  </si>
  <si>
    <t>Antonius</t>
  </si>
  <si>
    <t>Almond</t>
  </si>
  <si>
    <t>IMCO Rapporteur (EPP-ED)</t>
  </si>
  <si>
    <t>Netherlands</t>
  </si>
  <si>
    <t>antonius.almond@example.org</t>
  </si>
  <si>
    <t>Almond (IMCO Rapporteur)</t>
  </si>
  <si>
    <t>Committee opinion, illustrative</t>
  </si>
  <si>
    <t>Patrizia</t>
  </si>
  <si>
    <t>Troika</t>
  </si>
  <si>
    <t>ITRE Rapporteur (S&amp;D)</t>
  </si>
  <si>
    <t>patrizia.troika@example.org</t>
  </si>
  <si>
    <t>Troika (ITRE Rapporteur)</t>
  </si>
  <si>
    <t>Draft report, illustrative</t>
  </si>
  <si>
    <t>Stephanie</t>
  </si>
  <si>
    <t>Vile</t>
  </si>
  <si>
    <t>Permanent Representation of Germany</t>
  </si>
  <si>
    <t>Environment Counsellor (Head)</t>
  </si>
  <si>
    <t>Diplomatic actors</t>
  </si>
  <si>
    <t>Germany</t>
  </si>
  <si>
    <t>stephanie.vile@example.org</t>
  </si>
  <si>
    <t>Vile (DE PermRep, Environment)</t>
  </si>
  <si>
    <t>Council working party notes, illustrative</t>
  </si>
  <si>
    <t>Nicolas</t>
  </si>
  <si>
    <t>Encardre</t>
  </si>
  <si>
    <t>Permanent Representation of France</t>
  </si>
  <si>
    <t>Environment Attaché</t>
  </si>
  <si>
    <t>France</t>
  </si>
  <si>
    <t>nicolas.encardre@example.org</t>
  </si>
  <si>
    <t>Encardre (FR PermRep, Environment)</t>
  </si>
  <si>
    <t>Razalina</t>
  </si>
  <si>
    <t>Ptra</t>
  </si>
  <si>
    <t>European Commission</t>
  </si>
  <si>
    <t>Cabinet Member, DG Environment</t>
  </si>
  <si>
    <t>Civil service / administration</t>
  </si>
  <si>
    <t>razalina.ptra@example.org</t>
  </si>
  <si>
    <t>Ptra (Cabinet, DG ENV)</t>
  </si>
  <si>
    <t>Internal briefing note, illustrative</t>
  </si>
  <si>
    <t>Patrick</t>
  </si>
  <si>
    <t>Brinks</t>
  </si>
  <si>
    <t>European Environmental Bureau</t>
  </si>
  <si>
    <t>EU Policy Director</t>
  </si>
  <si>
    <t>NGOs &amp; civil society</t>
  </si>
  <si>
    <t>patrick.brinks@example.org</t>
  </si>
  <si>
    <t>Brinks (EEB Policy Director)</t>
  </si>
  <si>
    <t>Position paper, illustrative</t>
  </si>
  <si>
    <t>Eric-Mark</t>
  </si>
  <si>
    <t>Huit</t>
  </si>
  <si>
    <t>ACEA (European Automobile Manufacturers' Association)</t>
  </si>
  <si>
    <t>Director General</t>
  </si>
  <si>
    <t>Industry &amp; trade associations</t>
  </si>
  <si>
    <t>eric-mark.huit@example.org</t>
  </si>
  <si>
    <t>Huit (ACEA Director General)</t>
  </si>
  <si>
    <t>Position paper &amp; consultation response, illustrative</t>
  </si>
  <si>
    <t>Tim</t>
  </si>
  <si>
    <t>Goose</t>
  </si>
  <si>
    <t>Politico</t>
  </si>
  <si>
    <t>Correspondent</t>
  </si>
  <si>
    <t>Media</t>
  </si>
  <si>
    <t>tim.goose@example.org</t>
  </si>
  <si>
    <t>Goose (Politico Correspondent)</t>
  </si>
  <si>
    <t>Published coverage, illustrative</t>
  </si>
  <si>
    <t>Source: Advocacy Strategy — Stakeholder Mapping Criteria. Rows 2–11 use illustrative, fictional data; delete before use.</t>
  </si>
  <si>
    <t>Stakeholder Matrix</t>
  </si>
  <si>
    <t>(helper — do not edit)</t>
  </si>
  <si>
    <t>X-axis shows:</t>
  </si>
  <si>
    <t>Y-axis shows: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</si>
</sst>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1451A3"/>
      <name val="Arial"/>
      <family val="2"/>
    </font>
    <font>
      <i/>
      <sz val="12"/>
      <color rgb="FF4D8C9F"/>
      <name val="Arial"/>
      <family val="2"/>
    </font>
    <font>
      <sz val="11"/>
      <color rgb="FF26324A"/>
      <name val="Arial"/>
      <family val="2"/>
    </font>
    <font>
      <b/>
      <sz val="12"/>
      <color rgb="FF1451A3"/>
      <name val="Arial"/>
      <family val="2"/>
    </font>
    <font>
      <b/>
      <sz val="11"/>
      <color rgb="FF1451A3"/>
      <name val="Arial"/>
      <family val="2"/>
    </font>
    <font>
      <sz val="11"/>
      <color rgb="FF5A6A87"/>
      <name val="Arial"/>
      <family val="2"/>
    </font>
    <font>
      <b/>
      <sz val="11"/>
      <color rgb="FF0000FF"/>
      <name val="Arial"/>
      <family val="2"/>
    </font>
    <font>
      <b/>
      <sz val="11"/>
      <color rgb="FF26324A"/>
      <name val="Arial"/>
      <family val="2"/>
    </font>
    <font>
      <b/>
      <sz val="10.5"/>
      <color rgb="FFFFFFFF"/>
      <name val="Arial"/>
      <family val="2"/>
    </font>
    <font>
      <b/>
      <sz val="10.5"/>
      <color rgb="FF1451A3"/>
      <name val="Arial"/>
      <family val="2"/>
    </font>
    <font>
      <b/>
      <sz val="9.5"/>
      <color rgb="FF4D8C9F"/>
      <name val="Arial"/>
      <family val="2"/>
    </font>
    <font>
      <i/>
      <sz val="10"/>
      <color rgb="FF5A6A87"/>
      <name val="Arial"/>
      <family val="2"/>
    </font>
    <font>
      <b/>
      <sz val="10"/>
      <color rgb="FF1451A3"/>
      <name val="Arial"/>
      <family val="2"/>
    </font>
    <font>
      <sz val="10"/>
      <color rgb="FF26324A"/>
      <name val="Arial"/>
      <family val="2"/>
    </font>
    <font>
      <b/>
      <sz val="9.5"/>
      <color rgb="FF5A6A87"/>
      <name val="Arial"/>
      <family val="2"/>
    </font>
    <font>
      <i/>
      <sz val="10"/>
      <color rgb="FF4D8C9F"/>
      <name val="Arial"/>
      <family val="2"/>
    </font>
    <font>
      <sz val="10.5"/>
      <color rgb="FF26324A"/>
      <name val="Arial"/>
      <family val="2"/>
    </font>
    <font>
      <i/>
      <sz val="10.5"/>
      <color rgb="FF4D8C9F"/>
      <name val="Arial"/>
      <family val="2"/>
    </font>
    <font>
      <i/>
      <sz val="10.5"/>
      <color rgb="FF5A6A87"/>
      <name val="Arial"/>
      <family val="2"/>
    </font>
    <font>
      <b/>
      <sz val="13"/>
      <color rgb="FF1451A3"/>
      <name val="Arial"/>
      <family val="2"/>
    </font>
    <font>
      <b/>
      <sz val="11"/>
      <color rgb="FF1A1A4D"/>
      <name val="Arial"/>
      <family val="2"/>
    </font>
    <font>
      <b/>
      <sz val="11"/>
      <color rgb="FF8A94AE"/>
      <name val="Arial"/>
      <family val="2"/>
    </font>
    <font>
      <b/>
      <sz val="11"/>
      <color rgb="FF4D8C9F"/>
      <name val="Arial"/>
      <family val="2"/>
    </font>
    <font>
      <b/>
      <sz val="11"/>
      <color rgb="FFFFFFFF"/>
      <name val="Arial"/>
      <family val="2"/>
    </font>
    <font>
      <sz val="11.5"/>
      <color rgb="FF0000FF"/>
      <name val="Arial"/>
      <family val="2"/>
    </font>
    <font>
      <b/>
      <sz val="11.5"/>
      <color rgb="FF26324A"/>
      <name val="Arial"/>
      <family val="2"/>
    </font>
    <font>
      <i/>
      <sz val="9"/>
      <color rgb="FF5A6A87"/>
      <name val="Arial"/>
      <family val="2"/>
    </font>
    <font>
      <i/>
      <sz val="7"/>
      <color rgb="FF5A6A87"/>
      <name val="Arial"/>
      <family val="2"/>
    </font>
    <font>
      <sz val="11.5"/>
      <color theme="1"/>
      <name val="Arial"/>
      <family val="2"/>
    </font>
    <font>
      <b/>
      <sz val="11.5"/>
      <color theme="1"/>
      <name val="Arial"/>
      <family val="2"/>
    </font>
    <font>
      <b/>
      <sz val="13"/>
      <color rgb="FF1A1A4D"/>
      <name val="Arial"/>
      <family val="2"/>
    </font>
    <font>
      <b/>
      <sz val="13"/>
      <color rgb="FF0000FF"/>
      <name val="Arial"/>
      <family val="2"/>
    </font>
    <font>
      <b/>
      <sz val="18"/>
      <color rgb="FF1451A3"/>
      <name val="Arial"/>
      <family val="2"/>
    </font>
    <font>
      <sz val="18"/>
      <color theme="1"/>
      <name val="Calibri"/>
      <family val="2"/>
      <charset val="1"/>
    </font>
    <font>
      <i/>
      <sz val="18"/>
      <color rgb="FF5A6A87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1451A3"/>
        <bgColor rgb="FF333399"/>
      </patternFill>
    </fill>
    <fill>
      <patternFill patternType="solid">
        <fgColor rgb="FF5A6A87"/>
        <bgColor rgb="FF4D8C9F"/>
      </patternFill>
    </fill>
    <fill>
      <patternFill patternType="solid">
        <fgColor rgb="FF1A1A4D"/>
        <bgColor rgb="FF26324A"/>
      </patternFill>
    </fill>
    <fill>
      <patternFill patternType="solid">
        <fgColor rgb="FF4D8C9F"/>
        <bgColor rgb="FF5A6A87"/>
      </patternFill>
    </fill>
    <fill>
      <patternFill patternType="solid">
        <fgColor rgb="FFFFF6E0"/>
        <bgColor rgb="FFF9F9F9"/>
      </patternFill>
    </fill>
    <fill>
      <patternFill patternType="solid">
        <fgColor rgb="FFB2B9BB"/>
        <bgColor rgb="FFE7ECF8"/>
      </patternFill>
    </fill>
    <fill>
      <patternFill patternType="solid">
        <fgColor rgb="FFE7ECF9"/>
        <bgColor rgb="FFE6EEF0"/>
      </patternFill>
    </fill>
    <fill>
      <patternFill patternType="solid">
        <fgColor rgb="FFB2B9BB"/>
        <bgColor rgb="FFE6EEF0"/>
      </patternFill>
    </fill>
    <fill>
      <patternFill patternType="solid">
        <fgColor rgb="FFE7ECF9"/>
        <bgColor indexed="64"/>
      </patternFill>
    </fill>
    <fill>
      <patternFill patternType="solid">
        <fgColor rgb="FFE6EFF1"/>
        <bgColor indexed="64"/>
      </patternFill>
    </fill>
    <fill>
      <patternFill patternType="solid">
        <fgColor rgb="FFE3E4EC"/>
        <bgColor indexed="64"/>
      </patternFill>
    </fill>
    <fill>
      <patternFill patternType="solid">
        <fgColor rgb="FFE6EFF1"/>
        <bgColor rgb="FFE6EEF0"/>
      </patternFill>
    </fill>
    <fill>
      <patternFill patternType="solid">
        <fgColor rgb="FFB2B9BB"/>
        <bgColor indexed="64"/>
      </patternFill>
    </fill>
    <fill>
      <patternFill patternType="solid">
        <fgColor rgb="FFE3E4EC"/>
        <bgColor rgb="FFE7ECF8"/>
      </patternFill>
    </fill>
    <fill>
      <patternFill patternType="solid">
        <fgColor rgb="FFE3E4EC"/>
        <bgColor rgb="FFE6EEF0"/>
      </patternFill>
    </fill>
  </fills>
  <borders count="4">
    <border>
      <left/>
      <right/>
      <top/>
      <bottom/>
      <diagonal/>
    </border>
    <border>
      <left style="thin">
        <color rgb="FFD7E0EF"/>
      </left>
      <right style="thin">
        <color rgb="FFD7E0EF"/>
      </right>
      <top style="thin">
        <color rgb="FFD7E0EF"/>
      </top>
      <bottom style="thin">
        <color rgb="FFD7E0EF"/>
      </bottom>
      <diagonal/>
    </border>
    <border>
      <left style="thin">
        <color rgb="FFD9B84A"/>
      </left>
      <right style="thin">
        <color rgb="FFD9B84A"/>
      </right>
      <top style="thin">
        <color rgb="FFD9B84A"/>
      </top>
      <bottom style="thin">
        <color rgb="FFD9B84A"/>
      </bottom>
      <diagonal/>
    </border>
    <border>
      <left style="thin">
        <color rgb="FFD9B84A"/>
      </left>
      <right style="thin">
        <color rgb="FFD9B84A"/>
      </right>
      <top style="thin">
        <color rgb="FFD9B84A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0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2" borderId="0" xfId="0" applyFont="1" applyFill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21" fillId="0" borderId="0" xfId="0" applyFont="1"/>
    <xf numFmtId="0" fontId="9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2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6" fillId="0" borderId="1" xfId="0" applyFont="1" applyBorder="1"/>
    <xf numFmtId="0" fontId="27" fillId="0" borderId="1" xfId="0" applyFont="1" applyBorder="1" applyAlignment="1">
      <alignment horizontal="center" vertical="center"/>
    </xf>
    <xf numFmtId="0" fontId="28" fillId="0" borderId="0" xfId="0" applyFont="1"/>
    <xf numFmtId="0" fontId="29" fillId="0" borderId="0" xfId="0" applyFont="1"/>
    <xf numFmtId="0" fontId="30" fillId="0" borderId="1" xfId="0" applyFont="1" applyBorder="1" applyAlignment="1">
      <alignment vertical="center"/>
    </xf>
    <xf numFmtId="0" fontId="30" fillId="0" borderId="1" xfId="0" applyFont="1" applyBorder="1"/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" xfId="0" applyBorder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0" borderId="0" xfId="0" applyAlignment="1">
      <alignment horizontal="center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30" fillId="12" borderId="0" xfId="0" applyFont="1" applyFill="1"/>
    <xf numFmtId="0" fontId="30" fillId="12" borderId="0" xfId="0" applyFont="1" applyFill="1" applyAlignment="1">
      <alignment horizontal="center" vertical="center"/>
    </xf>
    <xf numFmtId="0" fontId="30" fillId="10" borderId="0" xfId="0" applyFont="1" applyFill="1" applyAlignment="1">
      <alignment horizontal="center" vertical="center"/>
    </xf>
    <xf numFmtId="0" fontId="36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3" fillId="6" borderId="3" xfId="0" applyFont="1" applyFill="1" applyBorder="1" applyAlignment="1">
      <alignment horizontal="center" vertical="center"/>
    </xf>
    <xf numFmtId="0" fontId="33" fillId="6" borderId="2" xfId="0" applyFont="1" applyFill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11" fillId="0" borderId="0" xfId="0" applyFont="1" applyAlignment="1">
      <alignment vertical="top" wrapText="1"/>
    </xf>
    <xf numFmtId="0" fontId="17" fillId="0" borderId="0" xfId="0" applyFont="1"/>
    <xf numFmtId="0" fontId="4" fillId="0" borderId="0" xfId="0" applyFont="1"/>
  </cellXfs>
  <cellStyles count="1">
    <cellStyle name="Normal" xfId="0" builtinId="0"/>
  </cellStyles>
  <dxfs count="4">
    <dxf>
      <font>
        <b/>
        <color rgb="FFFFFFFF"/>
        <name val="Arial"/>
        <charset val="1"/>
      </font>
      <fill>
        <patternFill>
          <bgColor rgb="FF8A94AE"/>
        </patternFill>
      </fill>
    </dxf>
    <dxf>
      <font>
        <b/>
        <color rgb="FFFFFFFF"/>
        <name val="Arial"/>
        <charset val="1"/>
      </font>
      <fill>
        <patternFill>
          <bgColor rgb="FF4D8C9F"/>
        </patternFill>
      </fill>
    </dxf>
    <dxf>
      <font>
        <b/>
        <color rgb="FFFFFFFF"/>
        <name val="Arial"/>
        <charset val="1"/>
      </font>
      <fill>
        <patternFill>
          <bgColor rgb="FF1A1A4D"/>
        </patternFill>
      </fill>
    </dxf>
    <dxf>
      <font>
        <b/>
        <color rgb="FFFFFFFF"/>
        <name val="Arial"/>
        <charset val="1"/>
      </font>
      <fill>
        <patternFill>
          <bgColor rgb="FF1451A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6E0"/>
      <rgbColor rgb="FFE6EEF0"/>
      <rgbColor rgb="FF660066"/>
      <rgbColor rgb="FFFF8080"/>
      <rgbColor rgb="FF1451A3"/>
      <rgbColor rgb="FFD7E0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CF8"/>
      <rgbColor rgb="FFECEDF1"/>
      <rgbColor rgb="FFF9F9F9"/>
      <rgbColor rgb="FF99CCFF"/>
      <rgbColor rgb="FFFF99CC"/>
      <rgbColor rgb="FFCC99FF"/>
      <rgbColor rgb="FFE3E4EC"/>
      <rgbColor rgb="FF3366FF"/>
      <rgbColor rgb="FF33CCCC"/>
      <rgbColor rgb="FF99CC00"/>
      <rgbColor rgb="FFFFCC00"/>
      <rgbColor rgb="FFFF9900"/>
      <rgbColor rgb="FFFF6600"/>
      <rgbColor rgb="FF5A6A87"/>
      <rgbColor rgb="FF8A94AE"/>
      <rgbColor rgb="FF1A1A4D"/>
      <rgbColor rgb="FF4D8C9F"/>
      <rgbColor rgb="FF003300"/>
      <rgbColor rgb="FF333300"/>
      <rgbColor rgb="FF993300"/>
      <rgbColor rgb="FF993366"/>
      <rgbColor rgb="FF333399"/>
      <rgbColor rgb="FF2632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3E4EC"/>
      <color rgb="FFB2B9BB"/>
      <color rgb="FFE6EFF1"/>
      <color rgb="FFE7ECF9"/>
      <color rgb="FFE3E4E9"/>
      <color rgb="FFECED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Stakeholders by quadrant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Summary!$B$6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1451A3"/>
            </a:solidFill>
            <a:ln w="1260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F9F9F9"/>
                      </a:solidFill>
                    </a:ln>
                  </c:spPr>
                </c15:leaderLines>
              </c:ext>
            </c:extLst>
          </c:dLbls>
          <c:cat>
            <c:strRef>
              <c:f>Summary!$A$7:$A$10</c:f>
              <c:strCache>
                <c:ptCount val="4"/>
                <c:pt idx="0">
                  <c:v>Keep onboard</c:v>
                </c:pt>
                <c:pt idx="1">
                  <c:v>Bring onboard</c:v>
                </c:pt>
                <c:pt idx="2">
                  <c:v>Ignore</c:v>
                </c:pt>
                <c:pt idx="3">
                  <c:v>Keep informed</c:v>
                </c:pt>
              </c:strCache>
            </c:strRef>
          </c:cat>
          <c:val>
            <c:numRef>
              <c:f>Summary!$B$7:$B$10</c:f>
              <c:numCache>
                <c:formatCode>General</c:formatCode>
                <c:ptCount val="4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4-4441-B569-5E1A7266A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73978"/>
        <c:axId val="44342882"/>
      </c:barChart>
      <c:catAx>
        <c:axId val="757397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44342882"/>
        <c:crosses val="autoZero"/>
        <c:auto val="1"/>
        <c:lblAlgn val="ctr"/>
        <c:lblOffset val="100"/>
        <c:noMultiLvlLbl val="0"/>
      </c:catAx>
      <c:valAx>
        <c:axId val="4434288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Count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7573978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888729366106523E-2"/>
          <c:y val="5.3914278549584235E-2"/>
          <c:w val="0.86669094440398153"/>
          <c:h val="0.83712502143906842"/>
        </c:manualLayout>
      </c:layout>
      <c:scatterChart>
        <c:scatterStyle val="lineMarker"/>
        <c:varyColors val="0"/>
        <c:ser>
          <c:idx val="0"/>
          <c:order val="0"/>
          <c:tx>
            <c:v>Stakeholders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1A1A4D"/>
              </a:solidFill>
              <a:ln w="9525">
                <a:solidFill>
                  <a:srgbClr val="1A1A4D"/>
                </a:solidFill>
                <a:prstDash val="solid"/>
              </a:ln>
              <a:effectLst/>
            </c:spPr>
          </c:marker>
          <c:dLbls>
            <c:dLbl>
              <c:idx val="0"/>
              <c:layout>
                <c:manualLayout>
                  <c:x val="-7.7636361413418427E-3"/>
                  <c:y val="4.3208353321449511E-2"/>
                </c:manualLayout>
              </c:layout>
              <c:tx>
                <c:strRef>
                  <c:f>'Stakeholder Map'!$J$2</c:f>
                  <c:strCache>
                    <c:ptCount val="1"/>
                    <c:pt idx="0">
                      <c:v>Bonny (ENVI Rapporteur)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{CF1ABCE7-EBF7-034D-B56F-5EBB2093F7B9}</c15:txfldGUID>
                      <c15:f>'Stakeholder Map'!$J$2</c15:f>
                      <c15:dlblFieldTableCache>
                        <c:ptCount val="1"/>
                        <c:pt idx="0">
                          <c:v>Bonny (ENVI Rapporteur)</c:v>
                        </c:pt>
                      </c15:dlblFieldTableCache>
                    </c15:dlblFTEntry>
                  </c15:dlblFieldTable>
                  <c15:showDataLabelsRange val="1"/>
                </c:ext>
                <c:ext xmlns:c16="http://schemas.microsoft.com/office/drawing/2014/chart" uri="{C3380CC4-5D6E-409C-BE32-E72D297353CC}">
                  <c16:uniqueId val="{00000001-A6AB-FF45-86AD-DEB75DD65ABC}"/>
                </c:ext>
              </c:extLst>
            </c:dLbl>
            <c:dLbl>
              <c:idx val="1"/>
              <c:tx>
                <c:strRef>
                  <c:f>'Stakeholder Map'!$J$3</c:f>
                  <c:strCache>
                    <c:ptCount val="1"/>
                    <c:pt idx="0">
                      <c:v>Pool (Shadow Rapp., EPP)</c:v>
                    </c:pt>
                  </c:strCache>
                </c:strRef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{9E17843F-0612-7145-9E0B-615C0F8602C4}</c15:txfldGUID>
                      <c15:f>'Stakeholder Map'!$J$3</c15:f>
                      <c15:dlblFieldTableCache>
                        <c:ptCount val="1"/>
                        <c:pt idx="0">
                          <c:v>Pool (Shadow Rapp., EPP)</c:v>
                        </c:pt>
                      </c15:dlblFieldTableCache>
                    </c15:dlblFTEntry>
                  </c15:dlblFieldTable>
                  <c15:showDataLabelsRange val="1"/>
                </c:ext>
                <c:ext xmlns:c16="http://schemas.microsoft.com/office/drawing/2014/chart" uri="{C3380CC4-5D6E-409C-BE32-E72D297353CC}">
                  <c16:uniqueId val="{00000002-A6AB-FF45-86AD-DEB75DD65AB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A407874-5768-0A4F-A094-A613BC406BC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6AB-FF45-86AD-DEB75DD65ABC}"/>
                </c:ext>
              </c:extLst>
            </c:dLbl>
            <c:dLbl>
              <c:idx val="3"/>
              <c:layout>
                <c:manualLayout>
                  <c:x val="-6.0718271704559228E-2"/>
                  <c:y val="-4.738289265415966E-2"/>
                </c:manualLayout>
              </c:layout>
              <c:tx>
                <c:rich>
                  <a:bodyPr/>
                  <a:lstStyle/>
                  <a:p>
                    <a:fld id="{F14AD758-B398-D140-9048-26B739AEA0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A6AB-FF45-86AD-DEB75DD65ABC}"/>
                </c:ext>
              </c:extLst>
            </c:dLbl>
            <c:dLbl>
              <c:idx val="4"/>
              <c:layout>
                <c:manualLayout>
                  <c:x val="-0.17280194780810457"/>
                  <c:y val="-3.4312515872915804E-2"/>
                </c:manualLayout>
              </c:layout>
              <c:tx>
                <c:strRef>
                  <c:f>'Stakeholder Map'!$J$6</c:f>
                  <c:strCache>
                    <c:ptCount val="1"/>
                    <c:pt idx="0">
                      <c:v>Vile (DE PermRep, Environment)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{E538CA94-F99F-0846-9A91-4B9E1518C011}</c15:txfldGUID>
                      <c15:f>'Stakeholder Map'!$J$6</c15:f>
                      <c15:dlblFieldTableCache>
                        <c:ptCount val="1"/>
                        <c:pt idx="0">
                          <c:v>Vile (DE PermRep, Environment)</c:v>
                        </c:pt>
                      </c15:dlblFieldTableCache>
                    </c15:dlblFTEntry>
                  </c15:dlblFieldTable>
                  <c15:showDataLabelsRange val="1"/>
                </c:ext>
                <c:ext xmlns:c16="http://schemas.microsoft.com/office/drawing/2014/chart" uri="{C3380CC4-5D6E-409C-BE32-E72D297353CC}">
                  <c16:uniqueId val="{00000005-A6AB-FF45-86AD-DEB75DD65AB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9909F55-2101-4B43-9796-14C0587D658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A6AB-FF45-86AD-DEB75DD65AB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2839EA1-60E4-7C49-9DD9-905C067C4E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A6AB-FF45-86AD-DEB75DD65ABC}"/>
                </c:ext>
              </c:extLst>
            </c:dLbl>
            <c:dLbl>
              <c:idx val="7"/>
              <c:layout>
                <c:manualLayout>
                  <c:x val="0"/>
                  <c:y val="4.9562522927545052E-2"/>
                </c:manualLayout>
              </c:layout>
              <c:tx>
                <c:rich>
                  <a:bodyPr/>
                  <a:lstStyle/>
                  <a:p>
                    <a:fld id="{D64A5790-307E-4147-835E-8EE354362A0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A6AB-FF45-86AD-DEB75DD65ABC}"/>
                </c:ext>
              </c:extLst>
            </c:dLbl>
            <c:dLbl>
              <c:idx val="8"/>
              <c:tx>
                <c:strRef>
                  <c:f>'Stakeholder Map'!$J$10</c:f>
                  <c:strCache>
                    <c:ptCount val="1"/>
                    <c:pt idx="0">
                      <c:v>Huit (ACEA Director General)</c:v>
                    </c:pt>
                  </c:strCache>
                </c:strRef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{9548A0CC-B4BF-9F4C-BB29-BF73763AD8C0}</c15:txfldGUID>
                      <c15:f>'Stakeholder Map'!$J$10</c15:f>
                      <c15:dlblFieldTableCache>
                        <c:ptCount val="1"/>
                        <c:pt idx="0">
                          <c:v>Huit (ACEA Director General)</c:v>
                        </c:pt>
                      </c15:dlblFieldTableCache>
                    </c15:dlblFTEntry>
                  </c15:dlblFieldTable>
                  <c15:showDataLabelsRange val="1"/>
                </c:ext>
                <c:ext xmlns:c16="http://schemas.microsoft.com/office/drawing/2014/chart" uri="{C3380CC4-5D6E-409C-BE32-E72D297353CC}">
                  <c16:uniqueId val="{00000009-A6AB-FF45-86AD-DEB75DD65ABC}"/>
                </c:ext>
              </c:extLst>
            </c:dLbl>
            <c:dLbl>
              <c:idx val="9"/>
              <c:layout>
                <c:manualLayout>
                  <c:x val="-5.6534641187268683E-2"/>
                  <c:y val="-4.5912527800742849E-2"/>
                </c:manualLayout>
              </c:layout>
              <c:tx>
                <c:rich>
                  <a:bodyPr/>
                  <a:lstStyle/>
                  <a:p>
                    <a:fld id="{D1B38E03-0231-B54D-BCB4-8BD845AF3A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A6AB-FF45-86AD-DEB75DD65ABC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426FA9EC-3EEF-5041-B776-8AB4BF6AAB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A6AB-FF45-86AD-DEB75DD65ABC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C7D4073A-CA66-1C4D-B905-301C74B951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A6AB-FF45-86AD-DEB75DD65ABC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4C69FF05-8CB2-FD40-A2AA-E81F83DF28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A6AB-FF45-86AD-DEB75DD65ABC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B7E8F7BF-A56F-DE40-8E72-A6ABB15C87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A6AB-FF45-86AD-DEB75DD65ABC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17547275-B884-4641-99DE-234440CD96B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A6AB-FF45-86AD-DEB75DD65ABC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9848F37D-E92D-9546-B291-9790FD0931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A6AB-FF45-86AD-DEB75DD65ABC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9964976B-FBBD-0C49-AE32-5089F87A094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A6AB-FF45-86AD-DEB75DD65ABC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347A5D23-A660-B14E-B1DE-3FFB66A02EF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A6AB-FF45-86AD-DEB75DD65ABC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1D0534FC-439E-414D-AD2A-43C1D96297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A6AB-FF45-86AD-DEB75DD65ABC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958CD09E-0C5D-FF4D-A4CC-8918617A4B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A6AB-FF45-86AD-DEB75DD65ABC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F42AE9BE-3C32-ED4F-81AD-95E3F019CE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A6AB-FF45-86AD-DEB75DD65ABC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028D78A5-3FAD-5742-AFE2-959092AD9A8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A6AB-FF45-86AD-DEB75DD65ABC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9906B8C4-4C5F-DF4C-A6C7-7EB79FB301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A6AB-FF45-86AD-DEB75DD65ABC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C623D509-9761-1449-84EA-26E8E77576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A6AB-FF45-86AD-DEB75DD65ABC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ECE85CF8-616A-674B-9EE1-F31CB12E50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A6AB-FF45-86AD-DEB75DD65ABC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8A456B1F-07A0-954F-AC29-D15FDF8EF2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A6AB-FF45-86AD-DEB75DD65ABC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837C087B-DFB8-D545-8EDD-6A9E9B4E952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A6AB-FF45-86AD-DEB75DD65ABC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A51E74C4-1CE8-CB4D-AFA4-9E954DCC7C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A6AB-FF45-86AD-DEB75DD65ABC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247F43DB-9609-4847-8D82-627826244F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A6AB-FF45-86AD-DEB75DD65ABC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E5307553-3198-5C49-A066-7D56121895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A6AB-FF45-86AD-DEB75DD65ABC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61FCABA9-EE7F-C84F-BB77-DC86ECCDD5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A6AB-FF45-86AD-DEB75DD65ABC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280CC914-0B25-5D4F-A5BB-C73491F4CCA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A6AB-FF45-86AD-DEB75DD65ABC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72CA2255-95F8-F44C-BF81-D63930AD31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A6AB-FF45-86AD-DEB75DD65ABC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DE7E8E55-5CD0-DA4D-A365-29258DF069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A6AB-FF45-86AD-DEB75DD65ABC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16959F4B-626D-6843-AE58-57A91D8A779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A6AB-FF45-86AD-DEB75DD65ABC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BCF93982-1A4A-9B44-87B7-C310C099F6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A6AB-FF45-86AD-DEB75DD65ABC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D88606B4-3018-6E4B-A9E9-3706CB20B2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A6AB-FF45-86AD-DEB75DD65ABC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0254493F-D48A-7340-8C10-670C82533B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A6AB-FF45-86AD-DEB75DD65ABC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900091B4-6B8B-694E-AA92-B3A8C4EF38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A6AB-FF45-86AD-DEB75DD65ABC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04BB6A4D-EED8-0741-BD8F-B7ABF1F59DE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A6AB-FF45-86AD-DEB75DD65ABC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10A25458-783C-B246-AA96-DD4E35A52F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A6AB-FF45-86AD-DEB75DD65ABC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E14C2AEE-7CBC-A042-951C-4E3C8C5D1C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A6AB-FF45-86AD-DEB75DD65ABC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fld id="{0E251615-2AA1-D140-BF45-CFAA343C309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A6AB-FF45-86AD-DEB75DD65ABC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fld id="{00B853A9-CC0B-5B41-8519-3B244BCD9E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A6AB-FF45-86AD-DEB75DD65ABC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fld id="{030E5ED2-204A-AB4C-B920-C31223A78B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A6AB-FF45-86AD-DEB75DD65ABC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fld id="{76F24C4F-CA5D-C94D-A270-636B27405E8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A6AB-FF45-86AD-DEB75DD65ABC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fld id="{10C130ED-813D-4543-9E98-8088ADF105C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A6AB-FF45-86AD-DEB75DD65ABC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fld id="{C0EE4F68-5726-0541-9F59-D912A9DA5C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A6AB-FF45-86AD-DEB75DD65ABC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fld id="{10923183-F98E-A540-A058-7D2F02948CB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A6AB-FF45-86AD-DEB75DD65ABC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fld id="{946BE412-63A8-1743-B591-446D3BA3EE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A6AB-FF45-86AD-DEB75DD65ABC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fld id="{47F5DBD0-3ABA-AF42-B3A3-8984BDD34C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A6AB-FF45-86AD-DEB75DD65ABC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fld id="{589985EA-D74B-4240-B2CD-C64118DA589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A6AB-FF45-86AD-DEB75DD65ABC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fld id="{E77B736D-0F2D-7949-99B0-6BCDE17A114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A6AB-FF45-86AD-DEB75DD65ABC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fld id="{E8F42A0A-9524-6D48-8325-BED1017F5B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A6AB-FF45-86AD-DEB75DD65ABC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fld id="{A713BE34-36DA-BC48-B171-34F3D4ED607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A6AB-FF45-86AD-DEB75DD65ABC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fld id="{69FBCF16-1FE9-9743-B456-E3A5246960A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A6AB-FF45-86AD-DEB75DD65ABC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fld id="{DD501B51-2EAC-1248-ADEB-4B4C0684400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A6AB-FF45-86AD-DEB75DD65ABC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fld id="{3D2C3688-6761-2948-BEC0-1F4048D21B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A6AB-FF45-86AD-DEB75DD65ABC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fld id="{EE25B7E8-15E4-0A43-843B-C04EECF272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A6AB-FF45-86AD-DEB75DD65ABC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fld id="{3A30B350-8AFA-C840-8EDA-4C1D3BDDAB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A6AB-FF45-86AD-DEB75DD65A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0" i="0" u="none" strike="noStrike" kern="1200" baseline="0">
                    <a:solidFill>
                      <a:srgbClr val="1A1A4D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Matrix!$BH$2:$BH$61</c:f>
              <c:numCache>
                <c:formatCode>General</c:formatCode>
                <c:ptCount val="60"/>
                <c:pt idx="0">
                  <c:v>10</c:v>
                </c:pt>
                <c:pt idx="1">
                  <c:v>8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</c:numCache>
            </c:numRef>
          </c:xVal>
          <c:yVal>
            <c:numRef>
              <c:f>Matrix!$BI$2:$BI$61</c:f>
              <c:numCache>
                <c:formatCode>General</c:formatCode>
                <c:ptCount val="60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6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'Stakeholder Map'!$J$2:$J$62</c15:f>
                <c15:dlblRangeCache>
                  <c:ptCount val="61"/>
                  <c:pt idx="0">
                    <c:v>Bonny (ENVI Rapporteur)</c:v>
                  </c:pt>
                  <c:pt idx="1">
                    <c:v>Pool (Shadow Rapp., EPP)</c:v>
                  </c:pt>
                  <c:pt idx="2">
                    <c:v>Almond (IMCO Rapporteur)</c:v>
                  </c:pt>
                  <c:pt idx="3">
                    <c:v>Troika (ITRE Rapporteur)</c:v>
                  </c:pt>
                  <c:pt idx="4">
                    <c:v>Vile (DE PermRep, Environment)</c:v>
                  </c:pt>
                  <c:pt idx="5">
                    <c:v>Encardre (FR PermRep, Environment)</c:v>
                  </c:pt>
                  <c:pt idx="6">
                    <c:v>Ptra (Cabinet, DG ENV)</c:v>
                  </c:pt>
                  <c:pt idx="7">
                    <c:v>Brinks (EEB Policy Director)</c:v>
                  </c:pt>
                  <c:pt idx="8">
                    <c:v>Huit (ACEA Director General)</c:v>
                  </c:pt>
                  <c:pt idx="9">
                    <c:v>Goose (Politico Correspondent)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A6AB-FF45-86AD-DEB75DD65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105919"/>
        <c:axId val="436107711"/>
      </c:scatterChart>
      <c:valAx>
        <c:axId val="436105919"/>
        <c:scaling>
          <c:orientation val="minMax"/>
          <c:max val="1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/>
                  <a:t>X-axis (see selector above)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6107711"/>
        <c:crosses val="autoZero"/>
        <c:crossBetween val="midCat"/>
        <c:majorUnit val="1"/>
      </c:valAx>
      <c:valAx>
        <c:axId val="436107711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/>
                  <a:t>Y-axis (see selector above)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6105919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360"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11</xdr:col>
      <xdr:colOff>147600</xdr:colOff>
      <xdr:row>20</xdr:row>
      <xdr:rowOff>21960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208197</xdr:colOff>
      <xdr:row>3</xdr:row>
      <xdr:rowOff>73702</xdr:rowOff>
    </xdr:from>
    <xdr:to>
      <xdr:col>39</xdr:col>
      <xdr:colOff>104098</xdr:colOff>
      <xdr:row>8</xdr:row>
      <xdr:rowOff>41640</xdr:rowOff>
    </xdr:to>
    <xdr:sp macro="" textlink="">
      <xdr:nvSpPr>
        <xdr:cNvPr id="101" name="QuadChip_101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/>
      </xdr:nvSpPr>
      <xdr:spPr>
        <a:xfrm>
          <a:off x="6974590" y="1322882"/>
          <a:ext cx="3685082" cy="1113020"/>
        </a:xfrm>
        <a:prstGeom prst="roundRect">
          <a:avLst>
            <a:gd name="adj" fmla="val 30000"/>
          </a:avLst>
        </a:prstGeom>
        <a:solidFill>
          <a:srgbClr val="D7E1F7"/>
        </a:solidFill>
        <a:ln w="9525">
          <a:solidFill>
            <a:srgbClr val="1451A3"/>
          </a:solidFill>
        </a:ln>
      </xdr:spPr>
      <xdr:txBody>
        <a:bodyPr wrap="square" lIns="45720" tIns="18288" rIns="45720" bIns="18288" anchor="ctr" anchorCtr="1"/>
        <a:lstStyle/>
        <a:p>
          <a:pPr algn="ctr"/>
          <a:r>
            <a:rPr lang="en-US" sz="1100" b="1">
              <a:solidFill>
                <a:srgbClr val="1451A3"/>
              </a:solidFill>
              <a:latin typeface="Arial"/>
            </a:rPr>
            <a:t>KEEP ONBOARD</a:t>
          </a:r>
        </a:p>
      </xdr:txBody>
    </xdr:sp>
    <xdr:clientData/>
  </xdr:twoCellAnchor>
  <xdr:twoCellAnchor>
    <xdr:from>
      <xdr:col>2</xdr:col>
      <xdr:colOff>62459</xdr:colOff>
      <xdr:row>3</xdr:row>
      <xdr:rowOff>140743</xdr:rowOff>
    </xdr:from>
    <xdr:to>
      <xdr:col>15</xdr:col>
      <xdr:colOff>187376</xdr:colOff>
      <xdr:row>8</xdr:row>
      <xdr:rowOff>145739</xdr:rowOff>
    </xdr:to>
    <xdr:sp macro="" textlink="">
      <xdr:nvSpPr>
        <xdr:cNvPr id="100" name="QuadChip_100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/>
      </xdr:nvSpPr>
      <xdr:spPr>
        <a:xfrm>
          <a:off x="603770" y="1389923"/>
          <a:ext cx="3643442" cy="1150078"/>
        </a:xfrm>
        <a:prstGeom prst="roundRect">
          <a:avLst>
            <a:gd name="adj" fmla="val 30000"/>
          </a:avLst>
        </a:prstGeom>
        <a:solidFill>
          <a:srgbClr val="DCDEE8"/>
        </a:solidFill>
        <a:ln w="9525">
          <a:solidFill>
            <a:srgbClr val="1A1A4D"/>
          </a:solidFill>
        </a:ln>
      </xdr:spPr>
      <xdr:txBody>
        <a:bodyPr wrap="square" lIns="45720" tIns="18288" rIns="45720" bIns="18288" anchor="ctr" anchorCtr="1"/>
        <a:lstStyle/>
        <a:p>
          <a:pPr algn="ctr"/>
          <a:r>
            <a:rPr lang="en-US" sz="1100" b="1">
              <a:solidFill>
                <a:srgbClr val="1A1A4D"/>
              </a:solidFill>
              <a:latin typeface="Arial"/>
            </a:rPr>
            <a:t>BRING ONBOARD</a:t>
          </a:r>
        </a:p>
      </xdr:txBody>
    </xdr:sp>
    <xdr:clientData/>
  </xdr:twoCellAnchor>
  <xdr:twoCellAnchor>
    <xdr:from>
      <xdr:col>2</xdr:col>
      <xdr:colOff>124918</xdr:colOff>
      <xdr:row>40</xdr:row>
      <xdr:rowOff>189458</xdr:rowOff>
    </xdr:from>
    <xdr:to>
      <xdr:col>15</xdr:col>
      <xdr:colOff>249836</xdr:colOff>
      <xdr:row>47</xdr:row>
      <xdr:rowOff>62459</xdr:rowOff>
    </xdr:to>
    <xdr:sp macro="" textlink="">
      <xdr:nvSpPr>
        <xdr:cNvPr id="102" name="QuadChip_102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/>
      </xdr:nvSpPr>
      <xdr:spPr>
        <a:xfrm>
          <a:off x="666229" y="9912245"/>
          <a:ext cx="3643443" cy="1392837"/>
        </a:xfrm>
        <a:prstGeom prst="roundRect">
          <a:avLst>
            <a:gd name="adj" fmla="val 30000"/>
          </a:avLst>
        </a:prstGeom>
        <a:solidFill>
          <a:srgbClr val="E3E4E8"/>
        </a:solidFill>
        <a:ln w="9525">
          <a:solidFill>
            <a:srgbClr val="8A94AE"/>
          </a:solidFill>
        </a:ln>
      </xdr:spPr>
      <xdr:txBody>
        <a:bodyPr wrap="square" lIns="45720" tIns="18288" rIns="45720" bIns="18288" anchor="ctr" anchorCtr="1"/>
        <a:lstStyle/>
        <a:p>
          <a:pPr algn="ctr"/>
          <a:r>
            <a:rPr lang="en-US" sz="1100" b="1">
              <a:solidFill>
                <a:srgbClr val="8A94AE"/>
              </a:solidFill>
              <a:latin typeface="Arial"/>
            </a:rPr>
            <a:t>IGNORE</a:t>
          </a:r>
        </a:p>
      </xdr:txBody>
    </xdr:sp>
    <xdr:clientData/>
  </xdr:twoCellAnchor>
  <xdr:twoCellAnchor>
    <xdr:from>
      <xdr:col>24</xdr:col>
      <xdr:colOff>187377</xdr:colOff>
      <xdr:row>40</xdr:row>
      <xdr:rowOff>16564</xdr:rowOff>
    </xdr:from>
    <xdr:to>
      <xdr:col>38</xdr:col>
      <xdr:colOff>104098</xdr:colOff>
      <xdr:row>46</xdr:row>
      <xdr:rowOff>41639</xdr:rowOff>
    </xdr:to>
    <xdr:sp macro="" textlink="">
      <xdr:nvSpPr>
        <xdr:cNvPr id="103" name="QuadChip_103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/>
      </xdr:nvSpPr>
      <xdr:spPr>
        <a:xfrm>
          <a:off x="6683115" y="9739351"/>
          <a:ext cx="3705901" cy="1357534"/>
        </a:xfrm>
        <a:prstGeom prst="roundRect">
          <a:avLst>
            <a:gd name="adj" fmla="val 30000"/>
          </a:avLst>
        </a:prstGeom>
        <a:solidFill>
          <a:srgbClr val="DCEBEE"/>
        </a:solidFill>
        <a:ln w="9525">
          <a:solidFill>
            <a:srgbClr val="4D8C9F"/>
          </a:solidFill>
        </a:ln>
      </xdr:spPr>
      <xdr:txBody>
        <a:bodyPr wrap="square" lIns="45720" tIns="18288" rIns="45720" bIns="18288" anchor="ctr" anchorCtr="1"/>
        <a:lstStyle/>
        <a:p>
          <a:pPr algn="ctr"/>
          <a:r>
            <a:rPr lang="en-US" sz="1100" b="1">
              <a:solidFill>
                <a:srgbClr val="4D8C9F"/>
              </a:solidFill>
              <a:latin typeface="Arial"/>
            </a:rPr>
            <a:t>KEEP INFORMED</a:t>
          </a:r>
        </a:p>
      </xdr:txBody>
    </xdr:sp>
    <xdr:clientData/>
  </xdr:twoCellAnchor>
  <xdr:twoCellAnchor editAs="oneCell">
    <xdr:from>
      <xdr:col>0</xdr:col>
      <xdr:colOff>0</xdr:colOff>
      <xdr:row>4</xdr:row>
      <xdr:rowOff>83283</xdr:rowOff>
    </xdr:from>
    <xdr:to>
      <xdr:col>40</xdr:col>
      <xdr:colOff>624590</xdr:colOff>
      <xdr:row>48</xdr:row>
      <xdr:rowOff>124918</xdr:rowOff>
    </xdr:to>
    <xdr:graphicFrame macro="">
      <xdr:nvGraphicFramePr>
        <xdr:cNvPr id="16" name="Matrix Chart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814D2F-5F3B-4F48-BE2D-CCA9795142A2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bc21f09d-c4d0-4c4d-84aa-c9c167457a07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70"/>
  <sheetViews>
    <sheetView showGridLines="0" zoomScaleNormal="100" workbookViewId="0">
      <selection activeCell="B19" sqref="B19"/>
    </sheetView>
  </sheetViews>
  <sheetFormatPr baseColWidth="10" defaultColWidth="8.6640625" defaultRowHeight="15" x14ac:dyDescent="0.2"/>
  <cols>
    <col min="1" max="1" width="3" customWidth="1"/>
    <col min="2" max="2" width="34" customWidth="1"/>
    <col min="3" max="3" width="14" customWidth="1"/>
    <col min="4" max="4" width="90" customWidth="1"/>
  </cols>
  <sheetData>
    <row r="2" spans="2:4" ht="20" x14ac:dyDescent="0.2">
      <c r="B2" s="2" t="s">
        <v>0</v>
      </c>
    </row>
    <row r="3" spans="2:4" ht="16" x14ac:dyDescent="0.2">
      <c r="B3" s="3" t="s">
        <v>1</v>
      </c>
    </row>
    <row r="5" spans="2:4" ht="30" customHeight="1" x14ac:dyDescent="0.2">
      <c r="B5" s="56" t="s">
        <v>2</v>
      </c>
      <c r="C5" s="56"/>
      <c r="D5" s="56"/>
    </row>
    <row r="7" spans="2:4" ht="16" x14ac:dyDescent="0.2">
      <c r="B7" s="4" t="s">
        <v>3</v>
      </c>
    </row>
    <row r="8" spans="2:4" ht="27.75" customHeight="1" x14ac:dyDescent="0.2">
      <c r="B8" s="5" t="s">
        <v>4</v>
      </c>
      <c r="D8" s="6" t="s">
        <v>5</v>
      </c>
    </row>
    <row r="9" spans="2:4" ht="27.75" customHeight="1" x14ac:dyDescent="0.2">
      <c r="B9" s="5" t="s">
        <v>6</v>
      </c>
      <c r="D9" s="6" t="s">
        <v>7</v>
      </c>
    </row>
    <row r="11" spans="2:4" ht="16" x14ac:dyDescent="0.2">
      <c r="B11" s="4" t="s">
        <v>8</v>
      </c>
    </row>
    <row r="12" spans="2:4" ht="25.5" customHeight="1" x14ac:dyDescent="0.2">
      <c r="B12" s="7" t="s">
        <v>9</v>
      </c>
      <c r="D12" s="6" t="s">
        <v>10</v>
      </c>
    </row>
    <row r="13" spans="2:4" ht="25.5" customHeight="1" x14ac:dyDescent="0.2">
      <c r="B13" s="8" t="s">
        <v>11</v>
      </c>
      <c r="D13" s="6" t="s">
        <v>12</v>
      </c>
    </row>
    <row r="14" spans="2:4" ht="25.5" customHeight="1" x14ac:dyDescent="0.2">
      <c r="B14" s="8" t="s">
        <v>13</v>
      </c>
      <c r="D14" s="6" t="s">
        <v>14</v>
      </c>
    </row>
    <row r="15" spans="2:4" ht="25.5" customHeight="1" x14ac:dyDescent="0.2">
      <c r="B15" s="8" t="s">
        <v>15</v>
      </c>
      <c r="D15" s="6" t="s">
        <v>16</v>
      </c>
    </row>
    <row r="16" spans="2:4" ht="25.5" customHeight="1" x14ac:dyDescent="0.2">
      <c r="B16" s="8" t="s">
        <v>17</v>
      </c>
      <c r="D16" s="6" t="s">
        <v>18</v>
      </c>
    </row>
    <row r="18" spans="2:4" ht="16" x14ac:dyDescent="0.2">
      <c r="B18" s="4" t="s">
        <v>19</v>
      </c>
    </row>
    <row r="19" spans="2:4" x14ac:dyDescent="0.2">
      <c r="B19" s="9" t="s">
        <v>20</v>
      </c>
      <c r="C19" s="9" t="s">
        <v>21</v>
      </c>
      <c r="D19" s="9" t="s">
        <v>22</v>
      </c>
    </row>
    <row r="20" spans="2:4" ht="15" customHeight="1" x14ac:dyDescent="0.2">
      <c r="B20" s="54" t="s">
        <v>23</v>
      </c>
      <c r="C20" s="10" t="s">
        <v>24</v>
      </c>
      <c r="D20" s="11" t="s">
        <v>25</v>
      </c>
    </row>
    <row r="21" spans="2:4" x14ac:dyDescent="0.2">
      <c r="B21" s="54"/>
      <c r="C21" s="12" t="s">
        <v>26</v>
      </c>
      <c r="D21" s="13" t="s">
        <v>27</v>
      </c>
    </row>
    <row r="22" spans="2:4" x14ac:dyDescent="0.2">
      <c r="B22" s="54"/>
      <c r="C22" s="12" t="s">
        <v>28</v>
      </c>
      <c r="D22" s="13" t="s">
        <v>29</v>
      </c>
    </row>
    <row r="23" spans="2:4" x14ac:dyDescent="0.2">
      <c r="B23" s="54"/>
      <c r="C23" s="12" t="s">
        <v>30</v>
      </c>
      <c r="D23" s="13" t="s">
        <v>31</v>
      </c>
    </row>
    <row r="25" spans="2:4" ht="15" customHeight="1" x14ac:dyDescent="0.2">
      <c r="B25" s="54" t="s">
        <v>32</v>
      </c>
      <c r="C25" s="10" t="s">
        <v>24</v>
      </c>
      <c r="D25" s="11" t="s">
        <v>33</v>
      </c>
    </row>
    <row r="26" spans="2:4" x14ac:dyDescent="0.2">
      <c r="B26" s="54"/>
      <c r="C26" s="12" t="s">
        <v>26</v>
      </c>
      <c r="D26" s="13" t="s">
        <v>34</v>
      </c>
    </row>
    <row r="27" spans="2:4" x14ac:dyDescent="0.2">
      <c r="B27" s="54"/>
      <c r="C27" s="12" t="s">
        <v>28</v>
      </c>
      <c r="D27" s="13" t="s">
        <v>35</v>
      </c>
    </row>
    <row r="28" spans="2:4" x14ac:dyDescent="0.2">
      <c r="B28" s="54"/>
      <c r="C28" s="12" t="s">
        <v>30</v>
      </c>
      <c r="D28" s="13" t="s">
        <v>36</v>
      </c>
    </row>
    <row r="30" spans="2:4" ht="15" customHeight="1" x14ac:dyDescent="0.2">
      <c r="B30" s="54" t="s">
        <v>37</v>
      </c>
      <c r="C30" s="10" t="s">
        <v>24</v>
      </c>
      <c r="D30" s="11" t="s">
        <v>38</v>
      </c>
    </row>
    <row r="31" spans="2:4" x14ac:dyDescent="0.2">
      <c r="B31" s="54"/>
      <c r="C31" s="12" t="s">
        <v>26</v>
      </c>
      <c r="D31" s="13" t="s">
        <v>39</v>
      </c>
    </row>
    <row r="32" spans="2:4" x14ac:dyDescent="0.2">
      <c r="B32" s="54"/>
      <c r="C32" s="12" t="s">
        <v>28</v>
      </c>
      <c r="D32" s="13" t="s">
        <v>40</v>
      </c>
    </row>
    <row r="33" spans="2:4" x14ac:dyDescent="0.2">
      <c r="B33" s="54"/>
      <c r="C33" s="12" t="s">
        <v>30</v>
      </c>
      <c r="D33" s="13" t="s">
        <v>41</v>
      </c>
    </row>
    <row r="35" spans="2:4" ht="15" customHeight="1" x14ac:dyDescent="0.2">
      <c r="B35" s="54" t="s">
        <v>42</v>
      </c>
      <c r="C35" s="14" t="s">
        <v>43</v>
      </c>
      <c r="D35" s="11" t="s">
        <v>44</v>
      </c>
    </row>
    <row r="36" spans="2:4" x14ac:dyDescent="0.2">
      <c r="B36" s="54"/>
      <c r="C36" s="12" t="s">
        <v>26</v>
      </c>
      <c r="D36" s="13" t="s">
        <v>45</v>
      </c>
    </row>
    <row r="37" spans="2:4" x14ac:dyDescent="0.2">
      <c r="B37" s="54"/>
      <c r="C37" s="12" t="s">
        <v>28</v>
      </c>
      <c r="D37" s="13" t="s">
        <v>46</v>
      </c>
    </row>
    <row r="38" spans="2:4" x14ac:dyDescent="0.2">
      <c r="B38" s="54"/>
      <c r="C38" s="12" t="s">
        <v>30</v>
      </c>
      <c r="D38" s="13" t="s">
        <v>47</v>
      </c>
    </row>
    <row r="40" spans="2:4" ht="15" customHeight="1" x14ac:dyDescent="0.2">
      <c r="B40" s="54" t="s">
        <v>48</v>
      </c>
      <c r="C40" s="10" t="s">
        <v>24</v>
      </c>
      <c r="D40" s="11" t="s">
        <v>49</v>
      </c>
    </row>
    <row r="41" spans="2:4" x14ac:dyDescent="0.2">
      <c r="B41" s="54"/>
      <c r="C41" s="12" t="s">
        <v>26</v>
      </c>
      <c r="D41" s="13" t="s">
        <v>50</v>
      </c>
    </row>
    <row r="42" spans="2:4" x14ac:dyDescent="0.2">
      <c r="B42" s="54"/>
      <c r="C42" s="12" t="s">
        <v>28</v>
      </c>
      <c r="D42" s="13" t="s">
        <v>51</v>
      </c>
    </row>
    <row r="43" spans="2:4" x14ac:dyDescent="0.2">
      <c r="B43" s="54"/>
      <c r="C43" s="12" t="s">
        <v>30</v>
      </c>
      <c r="D43" s="13" t="s">
        <v>52</v>
      </c>
    </row>
    <row r="45" spans="2:4" ht="15" customHeight="1" x14ac:dyDescent="0.2">
      <c r="B45" s="54" t="s">
        <v>53</v>
      </c>
      <c r="C45" s="10" t="s">
        <v>24</v>
      </c>
      <c r="D45" s="11" t="s">
        <v>54</v>
      </c>
    </row>
    <row r="46" spans="2:4" x14ac:dyDescent="0.2">
      <c r="B46" s="54"/>
      <c r="C46" s="12" t="s">
        <v>26</v>
      </c>
      <c r="D46" s="13" t="s">
        <v>55</v>
      </c>
    </row>
    <row r="47" spans="2:4" x14ac:dyDescent="0.2">
      <c r="B47" s="54"/>
      <c r="C47" s="12" t="s">
        <v>28</v>
      </c>
      <c r="D47" s="13" t="s">
        <v>56</v>
      </c>
    </row>
    <row r="48" spans="2:4" x14ac:dyDescent="0.2">
      <c r="B48" s="54"/>
      <c r="C48" s="12" t="s">
        <v>30</v>
      </c>
      <c r="D48" s="13" t="s">
        <v>57</v>
      </c>
    </row>
    <row r="50" spans="2:4" ht="15" customHeight="1" x14ac:dyDescent="0.2">
      <c r="B50" s="54" t="s">
        <v>58</v>
      </c>
      <c r="C50" s="14" t="s">
        <v>43</v>
      </c>
      <c r="D50" s="11" t="s">
        <v>59</v>
      </c>
    </row>
    <row r="51" spans="2:4" x14ac:dyDescent="0.2">
      <c r="B51" s="54"/>
      <c r="C51" s="12" t="s">
        <v>26</v>
      </c>
      <c r="D51" s="13" t="s">
        <v>60</v>
      </c>
    </row>
    <row r="52" spans="2:4" x14ac:dyDescent="0.2">
      <c r="B52" s="54"/>
      <c r="C52" s="12" t="s">
        <v>28</v>
      </c>
      <c r="D52" s="13" t="s">
        <v>61</v>
      </c>
    </row>
    <row r="53" spans="2:4" x14ac:dyDescent="0.2">
      <c r="B53" s="54"/>
      <c r="C53" s="12" t="s">
        <v>30</v>
      </c>
      <c r="D53" s="13" t="s">
        <v>62</v>
      </c>
    </row>
    <row r="55" spans="2:4" ht="15" customHeight="1" x14ac:dyDescent="0.2">
      <c r="B55" s="54" t="s">
        <v>63</v>
      </c>
      <c r="C55" s="14" t="s">
        <v>43</v>
      </c>
      <c r="D55" s="11" t="s">
        <v>64</v>
      </c>
    </row>
    <row r="56" spans="2:4" x14ac:dyDescent="0.2">
      <c r="B56" s="54"/>
      <c r="C56" s="12" t="s">
        <v>26</v>
      </c>
      <c r="D56" s="13" t="s">
        <v>65</v>
      </c>
    </row>
    <row r="57" spans="2:4" x14ac:dyDescent="0.2">
      <c r="B57" s="54"/>
      <c r="C57" s="12" t="s">
        <v>28</v>
      </c>
      <c r="D57" s="13" t="s">
        <v>66</v>
      </c>
    </row>
    <row r="58" spans="2:4" x14ac:dyDescent="0.2">
      <c r="B58" s="54"/>
      <c r="C58" s="12" t="s">
        <v>30</v>
      </c>
      <c r="D58" s="13" t="s">
        <v>67</v>
      </c>
    </row>
    <row r="60" spans="2:4" ht="27.75" customHeight="1" x14ac:dyDescent="0.2">
      <c r="B60" s="55" t="s">
        <v>68</v>
      </c>
      <c r="C60" s="55"/>
      <c r="D60" s="55"/>
    </row>
    <row r="62" spans="2:4" ht="16" x14ac:dyDescent="0.2">
      <c r="B62" s="4" t="s">
        <v>69</v>
      </c>
    </row>
    <row r="63" spans="2:4" x14ac:dyDescent="0.2">
      <c r="B63" s="53" t="s">
        <v>70</v>
      </c>
      <c r="C63" s="53"/>
      <c r="D63" s="53"/>
    </row>
    <row r="64" spans="2:4" x14ac:dyDescent="0.2">
      <c r="B64" s="53" t="s">
        <v>71</v>
      </c>
      <c r="C64" s="53"/>
      <c r="D64" s="53"/>
    </row>
    <row r="65" spans="2:4" x14ac:dyDescent="0.2">
      <c r="B65" s="53" t="s">
        <v>72</v>
      </c>
      <c r="C65" s="53"/>
      <c r="D65" s="53"/>
    </row>
    <row r="66" spans="2:4" x14ac:dyDescent="0.2">
      <c r="B66" s="53" t="s">
        <v>73</v>
      </c>
      <c r="C66" s="53"/>
      <c r="D66" s="53"/>
    </row>
    <row r="67" spans="2:4" x14ac:dyDescent="0.2">
      <c r="B67" s="53" t="s">
        <v>74</v>
      </c>
      <c r="C67" s="53"/>
      <c r="D67" s="53"/>
    </row>
    <row r="69" spans="2:4" x14ac:dyDescent="0.2">
      <c r="B69" s="52" t="s">
        <v>75</v>
      </c>
      <c r="C69" s="52"/>
      <c r="D69" s="52"/>
    </row>
    <row r="70" spans="2:4" ht="30" customHeight="1" x14ac:dyDescent="0.2">
      <c r="B70" s="52" t="s">
        <v>76</v>
      </c>
      <c r="C70" s="52"/>
      <c r="D70" s="52"/>
    </row>
  </sheetData>
  <mergeCells count="17">
    <mergeCell ref="B5:D5"/>
    <mergeCell ref="B20:B23"/>
    <mergeCell ref="B25:B28"/>
    <mergeCell ref="B30:B33"/>
    <mergeCell ref="B35:B38"/>
    <mergeCell ref="B40:B43"/>
    <mergeCell ref="B45:B48"/>
    <mergeCell ref="B50:B53"/>
    <mergeCell ref="B55:B58"/>
    <mergeCell ref="B60:D60"/>
    <mergeCell ref="B69:D69"/>
    <mergeCell ref="B70:D70"/>
    <mergeCell ref="B63:D63"/>
    <mergeCell ref="B64:D64"/>
    <mergeCell ref="B65:D65"/>
    <mergeCell ref="B66:D66"/>
    <mergeCell ref="B67:D6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0"/>
  <sheetViews>
    <sheetView showGridLines="0" zoomScaleNormal="100" workbookViewId="0"/>
  </sheetViews>
  <sheetFormatPr baseColWidth="10" defaultColWidth="8.6640625" defaultRowHeight="15" x14ac:dyDescent="0.2"/>
  <cols>
    <col min="1" max="1" width="22" customWidth="1"/>
    <col min="2" max="2" width="10" customWidth="1"/>
  </cols>
  <sheetData>
    <row r="1" spans="1:3" ht="20" x14ac:dyDescent="0.2">
      <c r="A1" s="2" t="s">
        <v>77</v>
      </c>
    </row>
    <row r="2" spans="1:3" x14ac:dyDescent="0.2">
      <c r="A2" s="1" t="s">
        <v>78</v>
      </c>
    </row>
    <row r="4" spans="1:3" ht="17" x14ac:dyDescent="0.2">
      <c r="A4" s="8" t="s">
        <v>79</v>
      </c>
      <c r="C4" s="15">
        <f>COUNTIF('Stakeholder Map'!S2:S61,"?*")</f>
        <v>10</v>
      </c>
    </row>
    <row r="6" spans="1:3" x14ac:dyDescent="0.2">
      <c r="A6" s="9" t="s">
        <v>80</v>
      </c>
      <c r="B6" s="9" t="s">
        <v>81</v>
      </c>
    </row>
    <row r="7" spans="1:3" x14ac:dyDescent="0.2">
      <c r="A7" s="5" t="s">
        <v>82</v>
      </c>
      <c r="B7" s="16">
        <f>COUNTIF('Stakeholder Map'!S2:S61,"Keep onboard")</f>
        <v>4</v>
      </c>
    </row>
    <row r="8" spans="1:3" x14ac:dyDescent="0.2">
      <c r="A8" s="17" t="s">
        <v>83</v>
      </c>
      <c r="B8" s="16">
        <f>COUNTIF('Stakeholder Map'!S2:S61,"Bring onboard")</f>
        <v>2</v>
      </c>
    </row>
    <row r="9" spans="1:3" x14ac:dyDescent="0.2">
      <c r="A9" s="18" t="s">
        <v>84</v>
      </c>
      <c r="B9" s="16">
        <f>COUNTIF('Stakeholder Map'!S2:S61,"Ignore")</f>
        <v>2</v>
      </c>
    </row>
    <row r="10" spans="1:3" x14ac:dyDescent="0.2">
      <c r="A10" s="19" t="s">
        <v>85</v>
      </c>
      <c r="B10" s="16">
        <f>COUNTIF('Stakeholder Map'!S2:S61,"Keep informed")</f>
        <v>2</v>
      </c>
    </row>
  </sheetData>
  <pageMargins left="0.75" right="0.75" top="1" bottom="1" header="0.511811023622047" footer="0.511811023622047"/>
  <pageSetup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64"/>
  <sheetViews>
    <sheetView showGridLines="0" topLeftCell="H1" zoomScaleNormal="100" workbookViewId="0">
      <pane ySplit="1" topLeftCell="A2" activePane="bottomLeft" state="frozen"/>
      <selection pane="bottomLeft" activeCell="S13" sqref="S13"/>
    </sheetView>
  </sheetViews>
  <sheetFormatPr baseColWidth="10" defaultColWidth="8.6640625" defaultRowHeight="15" x14ac:dyDescent="0.2"/>
  <cols>
    <col min="1" max="2" width="12" customWidth="1"/>
    <col min="3" max="3" width="22" customWidth="1"/>
    <col min="4" max="4" width="18" customWidth="1"/>
    <col min="5" max="5" width="20" customWidth="1"/>
    <col min="6" max="6" width="12" customWidth="1"/>
    <col min="7" max="7" width="22" customWidth="1"/>
    <col min="8" max="8" width="14" customWidth="1"/>
    <col min="9" max="9" width="16" customWidth="1"/>
    <col min="10" max="10" width="24" customWidth="1"/>
    <col min="11" max="18" width="16" customWidth="1"/>
    <col min="19" max="19" width="15" customWidth="1"/>
    <col min="20" max="20" width="26" customWidth="1"/>
    <col min="21" max="21" width="12" customWidth="1"/>
    <col min="22" max="22" width="24" customWidth="1"/>
    <col min="23" max="23" width="14" customWidth="1"/>
    <col min="24" max="24" width="16" customWidth="1"/>
  </cols>
  <sheetData>
    <row r="1" spans="1:24" ht="48" customHeight="1" x14ac:dyDescent="0.2">
      <c r="A1" s="20" t="s">
        <v>86</v>
      </c>
      <c r="B1" s="20" t="s">
        <v>87</v>
      </c>
      <c r="C1" s="20" t="s">
        <v>88</v>
      </c>
      <c r="D1" s="20" t="s">
        <v>89</v>
      </c>
      <c r="E1" s="20" t="s">
        <v>90</v>
      </c>
      <c r="F1" s="20" t="s">
        <v>91</v>
      </c>
      <c r="G1" s="20" t="s">
        <v>92</v>
      </c>
      <c r="H1" s="20" t="s">
        <v>93</v>
      </c>
      <c r="I1" s="20" t="s">
        <v>94</v>
      </c>
      <c r="J1" s="21" t="s">
        <v>95</v>
      </c>
      <c r="K1" s="22" t="s">
        <v>96</v>
      </c>
      <c r="L1" s="22" t="s">
        <v>97</v>
      </c>
      <c r="M1" s="22" t="s">
        <v>98</v>
      </c>
      <c r="N1" s="22" t="s">
        <v>99</v>
      </c>
      <c r="O1" s="22" t="s">
        <v>100</v>
      </c>
      <c r="P1" s="22" t="s">
        <v>101</v>
      </c>
      <c r="Q1" s="22" t="s">
        <v>102</v>
      </c>
      <c r="R1" s="22" t="s">
        <v>103</v>
      </c>
      <c r="S1" s="23" t="s">
        <v>80</v>
      </c>
      <c r="T1" s="21" t="s">
        <v>104</v>
      </c>
      <c r="U1" s="21" t="s">
        <v>105</v>
      </c>
      <c r="V1" s="21" t="s">
        <v>106</v>
      </c>
      <c r="W1" s="21" t="s">
        <v>107</v>
      </c>
      <c r="X1" s="21" t="s">
        <v>108</v>
      </c>
    </row>
    <row r="2" spans="1:24" ht="21.75" customHeight="1" x14ac:dyDescent="0.2">
      <c r="A2" s="28" t="s">
        <v>109</v>
      </c>
      <c r="B2" s="28" t="s">
        <v>110</v>
      </c>
      <c r="C2" s="28" t="s">
        <v>111</v>
      </c>
      <c r="D2" s="28" t="s">
        <v>112</v>
      </c>
      <c r="E2" s="28" t="s">
        <v>113</v>
      </c>
      <c r="F2" s="28" t="s">
        <v>114</v>
      </c>
      <c r="G2" s="28" t="s">
        <v>115</v>
      </c>
      <c r="H2" s="28"/>
      <c r="I2" s="28"/>
      <c r="J2" s="29" t="s">
        <v>116</v>
      </c>
      <c r="K2" s="30">
        <v>9</v>
      </c>
      <c r="L2" s="30">
        <v>6</v>
      </c>
      <c r="M2" s="30">
        <v>10</v>
      </c>
      <c r="N2" s="30">
        <v>8</v>
      </c>
      <c r="O2" s="30">
        <v>2</v>
      </c>
      <c r="P2" s="30">
        <v>1</v>
      </c>
      <c r="Q2" s="30">
        <v>6</v>
      </c>
      <c r="R2" s="30">
        <v>8</v>
      </c>
      <c r="S2" s="31" t="str">
        <f t="shared" ref="S2:S33" si="0">IF(OR(IFERROR(AVERAGE(K2:M2),"")="",IFERROR(AVERAGE(O2,P2),"")=""),"",IF(AND(IFERROR(AVERAGE(K2:M2),"")&gt;=5.5,IFERROR(AVERAGE(O2,P2),"")&gt;=5.5),"Keep onboard",IF(AND(IFERROR(AVERAGE(K2:M2),"")&gt;=5.5,IFERROR(AVERAGE(O2,P2),"")&lt;5.5),"Bring onboard",IF(AND(IFERROR(AVERAGE(K2:M2),"")&lt;5.5,IFERROR(AVERAGE(O2,P2),"")&gt;=5.5),"Keep informed","Ignore"))))</f>
        <v>Bring onboard</v>
      </c>
      <c r="T2" s="29" t="s">
        <v>117</v>
      </c>
      <c r="U2" s="32"/>
      <c r="V2" s="32"/>
      <c r="W2" s="32"/>
      <c r="X2" s="32"/>
    </row>
    <row r="3" spans="1:24" ht="21.75" customHeight="1" x14ac:dyDescent="0.2">
      <c r="A3" s="28" t="s">
        <v>118</v>
      </c>
      <c r="B3" s="28" t="s">
        <v>119</v>
      </c>
      <c r="C3" s="28" t="s">
        <v>111</v>
      </c>
      <c r="D3" s="28" t="s">
        <v>120</v>
      </c>
      <c r="E3" s="28" t="s">
        <v>113</v>
      </c>
      <c r="F3" s="28" t="s">
        <v>121</v>
      </c>
      <c r="G3" s="28" t="s">
        <v>122</v>
      </c>
      <c r="H3" s="28"/>
      <c r="I3" s="28"/>
      <c r="J3" s="29" t="s">
        <v>123</v>
      </c>
      <c r="K3" s="30">
        <v>8</v>
      </c>
      <c r="L3" s="30">
        <v>5</v>
      </c>
      <c r="M3" s="30">
        <v>8</v>
      </c>
      <c r="N3" s="30">
        <v>7</v>
      </c>
      <c r="O3" s="30">
        <v>9</v>
      </c>
      <c r="P3" s="30">
        <v>9</v>
      </c>
      <c r="Q3" s="30">
        <v>6</v>
      </c>
      <c r="R3" s="30">
        <v>7</v>
      </c>
      <c r="S3" s="31" t="str">
        <f t="shared" si="0"/>
        <v>Keep onboard</v>
      </c>
      <c r="T3" s="29" t="s">
        <v>124</v>
      </c>
      <c r="U3" s="32"/>
      <c r="V3" s="32"/>
      <c r="W3" s="32"/>
      <c r="X3" s="32"/>
    </row>
    <row r="4" spans="1:24" ht="21.75" customHeight="1" x14ac:dyDescent="0.2">
      <c r="A4" s="28" t="s">
        <v>125</v>
      </c>
      <c r="B4" s="28" t="s">
        <v>126</v>
      </c>
      <c r="C4" s="28" t="s">
        <v>111</v>
      </c>
      <c r="D4" s="28" t="s">
        <v>127</v>
      </c>
      <c r="E4" s="28" t="s">
        <v>113</v>
      </c>
      <c r="F4" s="28" t="s">
        <v>128</v>
      </c>
      <c r="G4" s="28" t="s">
        <v>129</v>
      </c>
      <c r="H4" s="28"/>
      <c r="I4" s="28"/>
      <c r="J4" s="29" t="s">
        <v>130</v>
      </c>
      <c r="K4" s="30">
        <v>7</v>
      </c>
      <c r="L4" s="30">
        <v>4</v>
      </c>
      <c r="M4" s="30">
        <v>8</v>
      </c>
      <c r="N4" s="30">
        <v>6</v>
      </c>
      <c r="O4" s="30">
        <v>9</v>
      </c>
      <c r="P4" s="30">
        <v>8</v>
      </c>
      <c r="Q4" s="30">
        <v>7</v>
      </c>
      <c r="R4" s="30">
        <v>6</v>
      </c>
      <c r="S4" s="31" t="str">
        <f t="shared" si="0"/>
        <v>Keep onboard</v>
      </c>
      <c r="T4" s="29" t="s">
        <v>131</v>
      </c>
      <c r="U4" s="32"/>
      <c r="V4" s="32"/>
      <c r="W4" s="32"/>
      <c r="X4" s="32"/>
    </row>
    <row r="5" spans="1:24" ht="21.75" customHeight="1" x14ac:dyDescent="0.2">
      <c r="A5" s="28" t="s">
        <v>132</v>
      </c>
      <c r="B5" s="28" t="s">
        <v>133</v>
      </c>
      <c r="C5" s="28" t="s">
        <v>111</v>
      </c>
      <c r="D5" s="28" t="s">
        <v>134</v>
      </c>
      <c r="E5" s="28" t="s">
        <v>113</v>
      </c>
      <c r="F5" s="28" t="s">
        <v>114</v>
      </c>
      <c r="G5" s="28" t="s">
        <v>135</v>
      </c>
      <c r="H5" s="28"/>
      <c r="I5" s="28"/>
      <c r="J5" s="29" t="s">
        <v>136</v>
      </c>
      <c r="K5" s="30">
        <v>7</v>
      </c>
      <c r="L5" s="30">
        <v>4</v>
      </c>
      <c r="M5" s="30">
        <v>7</v>
      </c>
      <c r="N5" s="30">
        <v>6</v>
      </c>
      <c r="O5" s="30">
        <v>3</v>
      </c>
      <c r="P5" s="30">
        <v>2</v>
      </c>
      <c r="Q5" s="30">
        <v>5</v>
      </c>
      <c r="R5" s="30">
        <v>6</v>
      </c>
      <c r="S5" s="31" t="str">
        <f t="shared" si="0"/>
        <v>Bring onboard</v>
      </c>
      <c r="T5" s="29" t="s">
        <v>137</v>
      </c>
      <c r="U5" s="32"/>
      <c r="V5" s="32"/>
      <c r="W5" s="32"/>
      <c r="X5" s="32"/>
    </row>
    <row r="6" spans="1:24" ht="21.75" customHeight="1" x14ac:dyDescent="0.2">
      <c r="A6" s="28" t="s">
        <v>138</v>
      </c>
      <c r="B6" s="28" t="s">
        <v>139</v>
      </c>
      <c r="C6" s="28" t="s">
        <v>140</v>
      </c>
      <c r="D6" s="28" t="s">
        <v>141</v>
      </c>
      <c r="E6" s="28" t="s">
        <v>142</v>
      </c>
      <c r="F6" s="28" t="s">
        <v>143</v>
      </c>
      <c r="G6" s="28" t="s">
        <v>144</v>
      </c>
      <c r="H6" s="28"/>
      <c r="I6" s="28"/>
      <c r="J6" s="29" t="s">
        <v>145</v>
      </c>
      <c r="K6" s="30">
        <v>7</v>
      </c>
      <c r="L6" s="30">
        <v>8</v>
      </c>
      <c r="M6" s="30">
        <v>6</v>
      </c>
      <c r="N6" s="30">
        <v>4</v>
      </c>
      <c r="O6" s="30">
        <v>8</v>
      </c>
      <c r="P6" s="30">
        <v>8</v>
      </c>
      <c r="Q6" s="30">
        <v>6</v>
      </c>
      <c r="R6" s="30">
        <v>7</v>
      </c>
      <c r="S6" s="31" t="str">
        <f t="shared" si="0"/>
        <v>Keep onboard</v>
      </c>
      <c r="T6" s="29" t="s">
        <v>146</v>
      </c>
      <c r="U6" s="32"/>
      <c r="V6" s="32"/>
      <c r="W6" s="32"/>
      <c r="X6" s="32"/>
    </row>
    <row r="7" spans="1:24" ht="21.75" customHeight="1" x14ac:dyDescent="0.2">
      <c r="A7" s="28" t="s">
        <v>147</v>
      </c>
      <c r="B7" s="28" t="s">
        <v>148</v>
      </c>
      <c r="C7" s="28" t="s">
        <v>149</v>
      </c>
      <c r="D7" s="28" t="s">
        <v>150</v>
      </c>
      <c r="E7" s="28" t="s">
        <v>142</v>
      </c>
      <c r="F7" s="28" t="s">
        <v>151</v>
      </c>
      <c r="G7" s="28" t="s">
        <v>152</v>
      </c>
      <c r="H7" s="28"/>
      <c r="I7" s="28"/>
      <c r="J7" s="29" t="s">
        <v>153</v>
      </c>
      <c r="K7" s="30">
        <v>6</v>
      </c>
      <c r="L7" s="30">
        <v>7</v>
      </c>
      <c r="M7" s="30">
        <v>5</v>
      </c>
      <c r="N7" s="30">
        <v>3</v>
      </c>
      <c r="O7" s="30">
        <v>6</v>
      </c>
      <c r="P7" s="30">
        <v>6</v>
      </c>
      <c r="Q7" s="30">
        <v>5</v>
      </c>
      <c r="R7" s="30">
        <v>6</v>
      </c>
      <c r="S7" s="31" t="str">
        <f t="shared" si="0"/>
        <v>Keep onboard</v>
      </c>
      <c r="T7" s="29" t="s">
        <v>146</v>
      </c>
      <c r="U7" s="32"/>
      <c r="V7" s="32"/>
      <c r="W7" s="32"/>
      <c r="X7" s="32"/>
    </row>
    <row r="8" spans="1:24" ht="21.75" customHeight="1" x14ac:dyDescent="0.2">
      <c r="A8" s="28" t="s">
        <v>154</v>
      </c>
      <c r="B8" s="28" t="s">
        <v>155</v>
      </c>
      <c r="C8" s="28" t="s">
        <v>156</v>
      </c>
      <c r="D8" s="28" t="s">
        <v>157</v>
      </c>
      <c r="E8" s="28" t="s">
        <v>158</v>
      </c>
      <c r="F8" s="28"/>
      <c r="G8" s="28" t="s">
        <v>159</v>
      </c>
      <c r="H8" s="28"/>
      <c r="I8" s="28"/>
      <c r="J8" s="29" t="s">
        <v>160</v>
      </c>
      <c r="K8" s="30">
        <v>4</v>
      </c>
      <c r="L8" s="30">
        <v>5</v>
      </c>
      <c r="M8" s="30">
        <v>3</v>
      </c>
      <c r="N8" s="30">
        <v>2</v>
      </c>
      <c r="O8" s="30">
        <v>3</v>
      </c>
      <c r="P8" s="30">
        <v>2</v>
      </c>
      <c r="Q8" s="30">
        <v>4</v>
      </c>
      <c r="R8" s="30">
        <v>3</v>
      </c>
      <c r="S8" s="31" t="str">
        <f t="shared" si="0"/>
        <v>Ignore</v>
      </c>
      <c r="T8" s="29" t="s">
        <v>161</v>
      </c>
      <c r="U8" s="32"/>
      <c r="V8" s="32"/>
      <c r="W8" s="32"/>
      <c r="X8" s="32"/>
    </row>
    <row r="9" spans="1:24" ht="21.75" customHeight="1" x14ac:dyDescent="0.2">
      <c r="A9" s="28" t="s">
        <v>162</v>
      </c>
      <c r="B9" s="28" t="s">
        <v>163</v>
      </c>
      <c r="C9" s="28" t="s">
        <v>164</v>
      </c>
      <c r="D9" s="28" t="s">
        <v>165</v>
      </c>
      <c r="E9" s="28" t="s">
        <v>166</v>
      </c>
      <c r="F9" s="28"/>
      <c r="G9" s="28" t="s">
        <v>167</v>
      </c>
      <c r="H9" s="28"/>
      <c r="I9" s="28"/>
      <c r="J9" s="29" t="s">
        <v>168</v>
      </c>
      <c r="K9" s="30">
        <v>3</v>
      </c>
      <c r="L9" s="30">
        <v>1</v>
      </c>
      <c r="M9" s="30">
        <v>2</v>
      </c>
      <c r="N9" s="30">
        <v>6</v>
      </c>
      <c r="O9" s="30">
        <v>3</v>
      </c>
      <c r="P9" s="30">
        <v>2</v>
      </c>
      <c r="Q9" s="30">
        <v>5</v>
      </c>
      <c r="R9" s="30">
        <v>3</v>
      </c>
      <c r="S9" s="31" t="str">
        <f t="shared" si="0"/>
        <v>Ignore</v>
      </c>
      <c r="T9" s="29" t="s">
        <v>169</v>
      </c>
      <c r="U9" s="32"/>
      <c r="V9" s="32"/>
      <c r="W9" s="32"/>
      <c r="X9" s="32"/>
    </row>
    <row r="10" spans="1:24" ht="21.75" customHeight="1" x14ac:dyDescent="0.2">
      <c r="A10" s="28" t="s">
        <v>170</v>
      </c>
      <c r="B10" s="28" t="s">
        <v>171</v>
      </c>
      <c r="C10" s="28" t="s">
        <v>172</v>
      </c>
      <c r="D10" s="28" t="s">
        <v>173</v>
      </c>
      <c r="E10" s="28" t="s">
        <v>174</v>
      </c>
      <c r="F10" s="28"/>
      <c r="G10" s="28" t="s">
        <v>175</v>
      </c>
      <c r="H10" s="28"/>
      <c r="I10" s="28"/>
      <c r="J10" s="29" t="s">
        <v>176</v>
      </c>
      <c r="K10" s="30">
        <v>3</v>
      </c>
      <c r="L10" s="30">
        <v>1</v>
      </c>
      <c r="M10" s="30">
        <v>2</v>
      </c>
      <c r="N10" s="30">
        <v>5</v>
      </c>
      <c r="O10" s="30">
        <v>9</v>
      </c>
      <c r="P10" s="30">
        <v>8</v>
      </c>
      <c r="Q10" s="30">
        <v>6</v>
      </c>
      <c r="R10" s="30">
        <v>4</v>
      </c>
      <c r="S10" s="31" t="str">
        <f t="shared" si="0"/>
        <v>Keep informed</v>
      </c>
      <c r="T10" s="29" t="s">
        <v>177</v>
      </c>
      <c r="U10" s="32"/>
      <c r="V10" s="32"/>
      <c r="W10" s="32"/>
      <c r="X10" s="32"/>
    </row>
    <row r="11" spans="1:24" ht="21.75" customHeight="1" x14ac:dyDescent="0.2">
      <c r="A11" s="28" t="s">
        <v>178</v>
      </c>
      <c r="B11" s="28" t="s">
        <v>179</v>
      </c>
      <c r="C11" s="28" t="s">
        <v>180</v>
      </c>
      <c r="D11" s="28" t="s">
        <v>181</v>
      </c>
      <c r="E11" s="28" t="s">
        <v>182</v>
      </c>
      <c r="F11" s="28"/>
      <c r="G11" s="28" t="s">
        <v>183</v>
      </c>
      <c r="H11" s="28"/>
      <c r="I11" s="28"/>
      <c r="J11" s="29" t="s">
        <v>184</v>
      </c>
      <c r="K11" s="30">
        <v>4</v>
      </c>
      <c r="L11" s="30">
        <v>1</v>
      </c>
      <c r="M11" s="30">
        <v>2</v>
      </c>
      <c r="N11" s="30">
        <v>9</v>
      </c>
      <c r="O11" s="30">
        <v>6</v>
      </c>
      <c r="P11" s="30">
        <v>6</v>
      </c>
      <c r="Q11" s="30">
        <v>3</v>
      </c>
      <c r="R11" s="30">
        <v>4</v>
      </c>
      <c r="S11" s="31" t="str">
        <f t="shared" si="0"/>
        <v>Keep informed</v>
      </c>
      <c r="T11" s="29" t="s">
        <v>185</v>
      </c>
      <c r="U11" s="32"/>
      <c r="V11" s="32"/>
      <c r="W11" s="32"/>
      <c r="X11" s="32"/>
    </row>
    <row r="12" spans="1:24" ht="21.75" customHeight="1" x14ac:dyDescent="0.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5" t="str">
        <f t="shared" si="0"/>
        <v/>
      </c>
      <c r="T12" s="24"/>
      <c r="U12" s="24"/>
      <c r="V12" s="24"/>
      <c r="W12" s="24"/>
      <c r="X12" s="24"/>
    </row>
    <row r="13" spans="1:24" ht="21.75" customHeight="1" x14ac:dyDescent="0.2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5" t="str">
        <f t="shared" si="0"/>
        <v/>
      </c>
      <c r="T13" s="24"/>
      <c r="U13" s="24"/>
      <c r="V13" s="24"/>
      <c r="W13" s="24"/>
      <c r="X13" s="24"/>
    </row>
    <row r="14" spans="1:24" ht="21.75" customHeight="1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5" t="str">
        <f t="shared" si="0"/>
        <v/>
      </c>
      <c r="T14" s="24"/>
      <c r="U14" s="24"/>
      <c r="V14" s="24"/>
      <c r="W14" s="24"/>
      <c r="X14" s="24"/>
    </row>
    <row r="15" spans="1:24" ht="21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5" t="str">
        <f t="shared" si="0"/>
        <v/>
      </c>
      <c r="T15" s="24"/>
      <c r="U15" s="24"/>
      <c r="V15" s="24"/>
      <c r="W15" s="24"/>
      <c r="X15" s="24"/>
    </row>
    <row r="16" spans="1:24" ht="21.75" customHeight="1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5" t="str">
        <f t="shared" si="0"/>
        <v/>
      </c>
      <c r="T16" s="24"/>
      <c r="U16" s="24"/>
      <c r="V16" s="24"/>
      <c r="W16" s="24"/>
      <c r="X16" s="24"/>
    </row>
    <row r="17" spans="1:24" ht="21.7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5" t="str">
        <f t="shared" si="0"/>
        <v/>
      </c>
      <c r="T17" s="24"/>
      <c r="U17" s="24"/>
      <c r="V17" s="24"/>
      <c r="W17" s="24"/>
      <c r="X17" s="24"/>
    </row>
    <row r="18" spans="1:24" ht="21.75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5" t="str">
        <f t="shared" si="0"/>
        <v/>
      </c>
      <c r="T18" s="24"/>
      <c r="U18" s="24"/>
      <c r="V18" s="24"/>
      <c r="W18" s="24"/>
      <c r="X18" s="24"/>
    </row>
    <row r="19" spans="1:24" ht="21.75" customHeight="1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5" t="str">
        <f t="shared" si="0"/>
        <v/>
      </c>
      <c r="T19" s="24"/>
      <c r="U19" s="24"/>
      <c r="V19" s="24"/>
      <c r="W19" s="24"/>
      <c r="X19" s="24"/>
    </row>
    <row r="20" spans="1:24" ht="21.75" customHeight="1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5" t="str">
        <f t="shared" si="0"/>
        <v/>
      </c>
      <c r="T20" s="24"/>
      <c r="U20" s="24"/>
      <c r="V20" s="24"/>
      <c r="W20" s="24"/>
      <c r="X20" s="24"/>
    </row>
    <row r="21" spans="1:24" ht="21.75" customHeight="1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5" t="str">
        <f t="shared" si="0"/>
        <v/>
      </c>
      <c r="T21" s="24"/>
      <c r="U21" s="24"/>
      <c r="V21" s="24"/>
      <c r="W21" s="24"/>
      <c r="X21" s="24"/>
    </row>
    <row r="22" spans="1:24" ht="21.75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5" t="str">
        <f t="shared" si="0"/>
        <v/>
      </c>
      <c r="T22" s="24"/>
      <c r="U22" s="24"/>
      <c r="V22" s="24"/>
      <c r="W22" s="24"/>
      <c r="X22" s="24"/>
    </row>
    <row r="23" spans="1:24" ht="21.75" customHeight="1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5" t="str">
        <f t="shared" si="0"/>
        <v/>
      </c>
      <c r="T23" s="24"/>
      <c r="U23" s="24"/>
      <c r="V23" s="24"/>
      <c r="W23" s="24"/>
      <c r="X23" s="24"/>
    </row>
    <row r="24" spans="1:24" ht="21.75" customHeight="1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5" t="str">
        <f t="shared" si="0"/>
        <v/>
      </c>
      <c r="T24" s="24"/>
      <c r="U24" s="24"/>
      <c r="V24" s="24"/>
      <c r="W24" s="24"/>
      <c r="X24" s="24"/>
    </row>
    <row r="25" spans="1:24" ht="21.75" customHeight="1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5" t="str">
        <f t="shared" si="0"/>
        <v/>
      </c>
      <c r="T25" s="24"/>
      <c r="U25" s="24"/>
      <c r="V25" s="24"/>
      <c r="W25" s="24"/>
      <c r="X25" s="24"/>
    </row>
    <row r="26" spans="1:24" ht="21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5" t="str">
        <f t="shared" si="0"/>
        <v/>
      </c>
      <c r="T26" s="24"/>
      <c r="U26" s="24"/>
      <c r="V26" s="24"/>
      <c r="W26" s="24"/>
      <c r="X26" s="24"/>
    </row>
    <row r="27" spans="1:24" ht="21.75" customHeight="1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5" t="str">
        <f t="shared" si="0"/>
        <v/>
      </c>
      <c r="T27" s="24"/>
      <c r="U27" s="24"/>
      <c r="V27" s="24"/>
      <c r="W27" s="24"/>
      <c r="X27" s="24"/>
    </row>
    <row r="28" spans="1:24" ht="21.75" customHeight="1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5" t="str">
        <f t="shared" si="0"/>
        <v/>
      </c>
      <c r="T28" s="24"/>
      <c r="U28" s="24"/>
      <c r="V28" s="24"/>
      <c r="W28" s="24"/>
      <c r="X28" s="24"/>
    </row>
    <row r="29" spans="1:24" ht="21.75" customHeight="1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5" t="str">
        <f t="shared" si="0"/>
        <v/>
      </c>
      <c r="T29" s="24"/>
      <c r="U29" s="24"/>
      <c r="V29" s="24"/>
      <c r="W29" s="24"/>
      <c r="X29" s="24"/>
    </row>
    <row r="30" spans="1:24" ht="21.75" customHeight="1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5" t="str">
        <f t="shared" si="0"/>
        <v/>
      </c>
      <c r="T30" s="24"/>
      <c r="U30" s="24"/>
      <c r="V30" s="24"/>
      <c r="W30" s="24"/>
      <c r="X30" s="24"/>
    </row>
    <row r="31" spans="1:24" ht="21.75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5" t="str">
        <f t="shared" si="0"/>
        <v/>
      </c>
      <c r="T31" s="24"/>
      <c r="U31" s="24"/>
      <c r="V31" s="24"/>
      <c r="W31" s="24"/>
      <c r="X31" s="24"/>
    </row>
    <row r="32" spans="1:24" ht="21.7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5" t="str">
        <f t="shared" si="0"/>
        <v/>
      </c>
      <c r="T32" s="24"/>
      <c r="U32" s="24"/>
      <c r="V32" s="24"/>
      <c r="W32" s="24"/>
      <c r="X32" s="24"/>
    </row>
    <row r="33" spans="1:24" ht="21.7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5" t="str">
        <f t="shared" si="0"/>
        <v/>
      </c>
      <c r="T33" s="24"/>
      <c r="U33" s="24"/>
      <c r="V33" s="24"/>
      <c r="W33" s="24"/>
      <c r="X33" s="24"/>
    </row>
    <row r="34" spans="1:24" ht="21.7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5" t="str">
        <f t="shared" ref="S34:S61" si="1">IF(OR(IFERROR(AVERAGE(K34:M34),"")="",IFERROR(AVERAGE(O34,P34),"")=""),"",IF(AND(IFERROR(AVERAGE(K34:M34),"")&gt;=5.5,IFERROR(AVERAGE(O34,P34),"")&gt;=5.5),"Keep onboard",IF(AND(IFERROR(AVERAGE(K34:M34),"")&gt;=5.5,IFERROR(AVERAGE(O34,P34),"")&lt;5.5),"Bring onboard",IF(AND(IFERROR(AVERAGE(K34:M34),"")&lt;5.5,IFERROR(AVERAGE(O34,P34),"")&gt;=5.5),"Keep informed","Ignore"))))</f>
        <v/>
      </c>
      <c r="T34" s="24"/>
      <c r="U34" s="24"/>
      <c r="V34" s="24"/>
      <c r="W34" s="24"/>
      <c r="X34" s="24"/>
    </row>
    <row r="35" spans="1:24" ht="21.7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5" t="str">
        <f t="shared" si="1"/>
        <v/>
      </c>
      <c r="T35" s="24"/>
      <c r="U35" s="24"/>
      <c r="V35" s="24"/>
      <c r="W35" s="24"/>
      <c r="X35" s="24"/>
    </row>
    <row r="36" spans="1:24" ht="21.7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5" t="str">
        <f t="shared" si="1"/>
        <v/>
      </c>
      <c r="T36" s="24"/>
      <c r="U36" s="24"/>
      <c r="V36" s="24"/>
      <c r="W36" s="24"/>
      <c r="X36" s="24"/>
    </row>
    <row r="37" spans="1:24" ht="21.7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5" t="str">
        <f t="shared" si="1"/>
        <v/>
      </c>
      <c r="T37" s="24"/>
      <c r="U37" s="24"/>
      <c r="V37" s="24"/>
      <c r="W37" s="24"/>
      <c r="X37" s="24"/>
    </row>
    <row r="38" spans="1:24" ht="21.7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5" t="str">
        <f t="shared" si="1"/>
        <v/>
      </c>
      <c r="T38" s="24"/>
      <c r="U38" s="24"/>
      <c r="V38" s="24"/>
      <c r="W38" s="24"/>
      <c r="X38" s="24"/>
    </row>
    <row r="39" spans="1:24" ht="21.7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5" t="str">
        <f t="shared" si="1"/>
        <v/>
      </c>
      <c r="T39" s="24"/>
      <c r="U39" s="24"/>
      <c r="V39" s="24"/>
      <c r="W39" s="24"/>
      <c r="X39" s="24"/>
    </row>
    <row r="40" spans="1:24" ht="21.7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 t="str">
        <f t="shared" si="1"/>
        <v/>
      </c>
      <c r="T40" s="24"/>
      <c r="U40" s="24"/>
      <c r="V40" s="24"/>
      <c r="W40" s="24"/>
      <c r="X40" s="24"/>
    </row>
    <row r="41" spans="1:24" ht="21.7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5" t="str">
        <f t="shared" si="1"/>
        <v/>
      </c>
      <c r="T41" s="24"/>
      <c r="U41" s="24"/>
      <c r="V41" s="24"/>
      <c r="W41" s="24"/>
      <c r="X41" s="24"/>
    </row>
    <row r="42" spans="1:24" ht="21.75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5" t="str">
        <f t="shared" si="1"/>
        <v/>
      </c>
      <c r="T42" s="24"/>
      <c r="U42" s="24"/>
      <c r="V42" s="24"/>
      <c r="W42" s="24"/>
      <c r="X42" s="24"/>
    </row>
    <row r="43" spans="1:24" ht="21.7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5" t="str">
        <f t="shared" si="1"/>
        <v/>
      </c>
      <c r="T43" s="24"/>
      <c r="U43" s="24"/>
      <c r="V43" s="24"/>
      <c r="W43" s="24"/>
      <c r="X43" s="24"/>
    </row>
    <row r="44" spans="1:24" ht="21.7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5" t="str">
        <f t="shared" si="1"/>
        <v/>
      </c>
      <c r="T44" s="24"/>
      <c r="U44" s="24"/>
      <c r="V44" s="24"/>
      <c r="W44" s="24"/>
      <c r="X44" s="24"/>
    </row>
    <row r="45" spans="1:24" ht="21.7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5" t="str">
        <f t="shared" si="1"/>
        <v/>
      </c>
      <c r="T45" s="24"/>
      <c r="U45" s="24"/>
      <c r="V45" s="24"/>
      <c r="W45" s="24"/>
      <c r="X45" s="24"/>
    </row>
    <row r="46" spans="1:24" ht="21.7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5" t="str">
        <f t="shared" si="1"/>
        <v/>
      </c>
      <c r="T46" s="24"/>
      <c r="U46" s="24"/>
      <c r="V46" s="24"/>
      <c r="W46" s="24"/>
      <c r="X46" s="24"/>
    </row>
    <row r="47" spans="1:24" ht="21.7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5" t="str">
        <f t="shared" si="1"/>
        <v/>
      </c>
      <c r="T47" s="24"/>
      <c r="U47" s="24"/>
      <c r="V47" s="24"/>
      <c r="W47" s="24"/>
      <c r="X47" s="24"/>
    </row>
    <row r="48" spans="1:24" ht="21.7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5" t="str">
        <f t="shared" si="1"/>
        <v/>
      </c>
      <c r="T48" s="24"/>
      <c r="U48" s="24"/>
      <c r="V48" s="24"/>
      <c r="W48" s="24"/>
      <c r="X48" s="24"/>
    </row>
    <row r="49" spans="1:24" ht="21.7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5" t="str">
        <f t="shared" si="1"/>
        <v/>
      </c>
      <c r="T49" s="24"/>
      <c r="U49" s="24"/>
      <c r="V49" s="24"/>
      <c r="W49" s="24"/>
      <c r="X49" s="24"/>
    </row>
    <row r="50" spans="1:24" ht="21.7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5" t="str">
        <f t="shared" si="1"/>
        <v/>
      </c>
      <c r="T50" s="24"/>
      <c r="U50" s="24"/>
      <c r="V50" s="24"/>
      <c r="W50" s="24"/>
      <c r="X50" s="24"/>
    </row>
    <row r="51" spans="1:24" ht="21.7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5" t="str">
        <f t="shared" si="1"/>
        <v/>
      </c>
      <c r="T51" s="24"/>
      <c r="U51" s="24"/>
      <c r="V51" s="24"/>
      <c r="W51" s="24"/>
      <c r="X51" s="24"/>
    </row>
    <row r="52" spans="1:24" ht="21.7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5" t="str">
        <f t="shared" si="1"/>
        <v/>
      </c>
      <c r="T52" s="24"/>
      <c r="U52" s="24"/>
      <c r="V52" s="24"/>
      <c r="W52" s="24"/>
      <c r="X52" s="24"/>
    </row>
    <row r="53" spans="1:24" ht="21.7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5" t="str">
        <f t="shared" si="1"/>
        <v/>
      </c>
      <c r="T53" s="24"/>
      <c r="U53" s="24"/>
      <c r="V53" s="24"/>
      <c r="W53" s="24"/>
      <c r="X53" s="24"/>
    </row>
    <row r="54" spans="1:24" ht="21.7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5" t="str">
        <f t="shared" si="1"/>
        <v/>
      </c>
      <c r="T54" s="24"/>
      <c r="U54" s="24"/>
      <c r="V54" s="24"/>
      <c r="W54" s="24"/>
      <c r="X54" s="24"/>
    </row>
    <row r="55" spans="1:24" ht="21.7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5" t="str">
        <f t="shared" si="1"/>
        <v/>
      </c>
      <c r="T55" s="24"/>
      <c r="U55" s="24"/>
      <c r="V55" s="24"/>
      <c r="W55" s="24"/>
      <c r="X55" s="24"/>
    </row>
    <row r="56" spans="1:24" ht="21.7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5" t="str">
        <f t="shared" si="1"/>
        <v/>
      </c>
      <c r="T56" s="24"/>
      <c r="U56" s="24"/>
      <c r="V56" s="24"/>
      <c r="W56" s="24"/>
      <c r="X56" s="24"/>
    </row>
    <row r="57" spans="1:24" ht="21.7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5" t="str">
        <f t="shared" si="1"/>
        <v/>
      </c>
      <c r="T57" s="24"/>
      <c r="U57" s="24"/>
      <c r="V57" s="24"/>
      <c r="W57" s="24"/>
      <c r="X57" s="24"/>
    </row>
    <row r="58" spans="1:24" ht="21.7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5" t="str">
        <f t="shared" si="1"/>
        <v/>
      </c>
      <c r="T58" s="24"/>
      <c r="U58" s="24"/>
      <c r="V58" s="24"/>
      <c r="W58" s="24"/>
      <c r="X58" s="24"/>
    </row>
    <row r="59" spans="1:24" ht="21.75" customHeight="1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5" t="str">
        <f t="shared" si="1"/>
        <v/>
      </c>
      <c r="T59" s="24"/>
      <c r="U59" s="24"/>
      <c r="V59" s="24"/>
      <c r="W59" s="24"/>
      <c r="X59" s="24"/>
    </row>
    <row r="60" spans="1:24" ht="21.7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5" t="str">
        <f t="shared" si="1"/>
        <v/>
      </c>
      <c r="T60" s="24"/>
      <c r="U60" s="24"/>
      <c r="V60" s="24"/>
      <c r="W60" s="24"/>
      <c r="X60" s="24"/>
    </row>
    <row r="61" spans="1:24" ht="21.7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5" t="str">
        <f t="shared" si="1"/>
        <v/>
      </c>
      <c r="T61" s="24"/>
      <c r="U61" s="24"/>
      <c r="V61" s="24"/>
      <c r="W61" s="24"/>
      <c r="X61" s="24"/>
    </row>
    <row r="64" spans="1:24" x14ac:dyDescent="0.2">
      <c r="A64" s="26" t="s">
        <v>186</v>
      </c>
    </row>
  </sheetData>
  <conditionalFormatting sqref="S2:S61">
    <cfRule type="expression" dxfId="3" priority="2">
      <formula>S2="Keep onboard"</formula>
    </cfRule>
    <cfRule type="expression" dxfId="2" priority="3">
      <formula>S2="Bring onboard"</formula>
    </cfRule>
    <cfRule type="expression" dxfId="1" priority="4">
      <formula>S2="Keep informed"</formula>
    </cfRule>
    <cfRule type="expression" dxfId="0" priority="5">
      <formula>S2="Ignore"</formula>
    </cfRule>
  </conditionalFormatting>
  <dataValidations count="2">
    <dataValidation type="list" allowBlank="1" showErrorMessage="1" errorTitle="Invalid score" error="Enter a whole number from 1 to 10." sqref="K2:R500" xr:uid="{00000000-0002-0000-0200-000000000000}">
      <formula1>"1,2,3,4,5,6,7,8,9,10"</formula1>
      <formula2>0</formula2>
    </dataValidation>
    <dataValidation type="list" allowBlank="1" sqref="E2:E500" xr:uid="{00000000-0002-0000-0200-000001000000}">
      <formula1>"Political &amp; institutional actors,Civil service / administration,Industry &amp; trade associations,NGOs &amp; civil society,Media,Think tanks &amp; academia,Diplomatic actors,Other"</formula1>
      <formula2>0</formula2>
    </dataValidation>
  </dataValidations>
  <pageMargins left="0.4" right="0.4" top="0.5" bottom="0.5" header="0.511811023622047" footer="0.511811023622047"/>
  <pageSetup fitToHeight="0" orientation="landscape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I61"/>
  <sheetViews>
    <sheetView showGridLines="0" tabSelected="1" zoomScale="61" zoomScaleNormal="90" workbookViewId="0">
      <selection activeCell="AS22" sqref="AS22"/>
    </sheetView>
  </sheetViews>
  <sheetFormatPr baseColWidth="10" defaultColWidth="8.6640625" defaultRowHeight="15" x14ac:dyDescent="0.2"/>
  <cols>
    <col min="1" max="40" width="3.6640625" customWidth="1"/>
    <col min="60" max="61" width="13" hidden="1" customWidth="1"/>
  </cols>
  <sheetData>
    <row r="1" spans="1:61" ht="39" customHeight="1" x14ac:dyDescent="0.2">
      <c r="A1" s="39" t="s">
        <v>187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BH1" s="27" t="s">
        <v>188</v>
      </c>
    </row>
    <row r="2" spans="1:61" ht="31" customHeight="1" x14ac:dyDescent="0.2">
      <c r="A2" s="48" t="str">
        <f>"Plotting: " &amp; F3 &amp; " (X)  vs.  " &amp; AA3 &amp; " (Y) — pick any of the 10 columns above."</f>
        <v>Plotting: Influence over Proposal (1–10) (X)  vs.  Influence (General) (1–10) (Y) — pick any of the 10 columns above.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BH2">
        <f>IFERROR(INDEX('Stakeholder Map'!$K2:$R2,MATCH($F$3,'Stakeholder Map'!$K$1:$R$1,0))*1,NA())</f>
        <v>10</v>
      </c>
      <c r="BI2">
        <f>IFERROR(INDEX('Stakeholder Map'!$K2:$R2,MATCH($AA$3,'Stakeholder Map'!$K$1:$R$1,0))*1,NA())</f>
        <v>9</v>
      </c>
    </row>
    <row r="3" spans="1:61" ht="28.75" customHeight="1" x14ac:dyDescent="0.2">
      <c r="A3" s="38"/>
      <c r="B3" s="49" t="s">
        <v>189</v>
      </c>
      <c r="C3" s="49"/>
      <c r="D3" s="49"/>
      <c r="E3" s="49"/>
      <c r="F3" s="50" t="s">
        <v>98</v>
      </c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38"/>
      <c r="W3" s="49" t="s">
        <v>190</v>
      </c>
      <c r="X3" s="49"/>
      <c r="Y3" s="49"/>
      <c r="Z3" s="49"/>
      <c r="AA3" s="50" t="s">
        <v>96</v>
      </c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1"/>
      <c r="AP3" s="51"/>
      <c r="BH3">
        <f>IFERROR(INDEX('Stakeholder Map'!$K3:$R3,MATCH($F$3,'Stakeholder Map'!$K$1:$R$1,0))*1,NA())</f>
        <v>8</v>
      </c>
      <c r="BI3">
        <f>IFERROR(INDEX('Stakeholder Map'!$K3:$R3,MATCH($AA$3,'Stakeholder Map'!$K$1:$R$1,0))*1,NA())</f>
        <v>8</v>
      </c>
    </row>
    <row r="4" spans="1:61" ht="18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36"/>
      <c r="BH4">
        <f>IFERROR(INDEX('Stakeholder Map'!$K4:$R4,MATCH($F$3,'Stakeholder Map'!$K$1:$R$1,0))*1,NA())</f>
        <v>8</v>
      </c>
      <c r="BI4">
        <f>IFERROR(INDEX('Stakeholder Map'!$K4:$R4,MATCH($AA$3,'Stakeholder Map'!$K$1:$R$1,0))*1,NA())</f>
        <v>7</v>
      </c>
    </row>
    <row r="5" spans="1:61" ht="18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6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36"/>
      <c r="BH5">
        <f>IFERROR(INDEX('Stakeholder Map'!$K5:$R5,MATCH($F$3,'Stakeholder Map'!$K$1:$R$1,0))*1,NA())</f>
        <v>7</v>
      </c>
      <c r="BI5">
        <f>IFERROR(INDEX('Stakeholder Map'!$K5:$R5,MATCH($AA$3,'Stakeholder Map'!$K$1:$R$1,0))*1,NA())</f>
        <v>7</v>
      </c>
    </row>
    <row r="6" spans="1:61" ht="18" customHeight="1" x14ac:dyDescent="0.2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6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36"/>
      <c r="BH6">
        <f>IFERROR(INDEX('Stakeholder Map'!$K6:$R6,MATCH($F$3,'Stakeholder Map'!$K$1:$R$1,0))*1,NA())</f>
        <v>6</v>
      </c>
      <c r="BI6">
        <f>IFERROR(INDEX('Stakeholder Map'!$K6:$R6,MATCH($AA$3,'Stakeholder Map'!$K$1:$R$1,0))*1,NA())</f>
        <v>7</v>
      </c>
    </row>
    <row r="7" spans="1:61" ht="18" customHeight="1" x14ac:dyDescent="0.2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6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36"/>
      <c r="BH7">
        <f>IFERROR(INDEX('Stakeholder Map'!$K7:$R7,MATCH($F$3,'Stakeholder Map'!$K$1:$R$1,0))*1,NA())</f>
        <v>5</v>
      </c>
      <c r="BI7">
        <f>IFERROR(INDEX('Stakeholder Map'!$K7:$R7,MATCH($AA$3,'Stakeholder Map'!$K$1:$R$1,0))*1,NA())</f>
        <v>6</v>
      </c>
    </row>
    <row r="8" spans="1:61" ht="18" customHeight="1" x14ac:dyDescent="0.2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6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36"/>
      <c r="BH8">
        <f>IFERROR(INDEX('Stakeholder Map'!$K8:$R8,MATCH($F$3,'Stakeholder Map'!$K$1:$R$1,0))*1,NA())</f>
        <v>3</v>
      </c>
      <c r="BI8">
        <f>IFERROR(INDEX('Stakeholder Map'!$K8:$R8,MATCH($AA$3,'Stakeholder Map'!$K$1:$R$1,0))*1,NA())</f>
        <v>4</v>
      </c>
    </row>
    <row r="9" spans="1:61" ht="18" customHeight="1" x14ac:dyDescent="0.2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6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36"/>
      <c r="BH9">
        <f>IFERROR(INDEX('Stakeholder Map'!$K9:$R9,MATCH($F$3,'Stakeholder Map'!$K$1:$R$1,0))*1,NA())</f>
        <v>2</v>
      </c>
      <c r="BI9">
        <f>IFERROR(INDEX('Stakeholder Map'!$K9:$R9,MATCH($AA$3,'Stakeholder Map'!$K$1:$R$1,0))*1,NA())</f>
        <v>3</v>
      </c>
    </row>
    <row r="10" spans="1:61" ht="18" customHeight="1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6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36"/>
      <c r="BH10">
        <f>IFERROR(INDEX('Stakeholder Map'!$K10:$R10,MATCH($F$3,'Stakeholder Map'!$K$1:$R$1,0))*1,NA())</f>
        <v>2</v>
      </c>
      <c r="BI10">
        <f>IFERROR(INDEX('Stakeholder Map'!$K10:$R10,MATCH($AA$3,'Stakeholder Map'!$K$1:$R$1,0))*1,NA())</f>
        <v>3</v>
      </c>
    </row>
    <row r="11" spans="1:61" ht="18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6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36"/>
      <c r="BH11">
        <f>IFERROR(INDEX('Stakeholder Map'!$K11:$R11,MATCH($F$3,'Stakeholder Map'!$K$1:$R$1,0))*1,NA())</f>
        <v>2</v>
      </c>
      <c r="BI11">
        <f>IFERROR(INDEX('Stakeholder Map'!$K11:$R11,MATCH($AA$3,'Stakeholder Map'!$K$1:$R$1,0))*1,NA())</f>
        <v>4</v>
      </c>
    </row>
    <row r="12" spans="1:61" ht="18" customHeight="1" x14ac:dyDescent="0.2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6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36"/>
      <c r="BH12">
        <f>IFERROR(INDEX('Stakeholder Map'!$K12:$R12,MATCH($F$3,'Stakeholder Map'!$K$1:$R$1,0))*1,NA())</f>
        <v>0</v>
      </c>
      <c r="BI12">
        <f>IFERROR(INDEX('Stakeholder Map'!$K12:$R12,MATCH($AA$3,'Stakeholder Map'!$K$1:$R$1,0))*1,NA())</f>
        <v>0</v>
      </c>
    </row>
    <row r="13" spans="1:61" ht="18" customHeight="1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6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36"/>
      <c r="BH13">
        <f>IFERROR(INDEX('Stakeholder Map'!$K13:$R13,MATCH($F$3,'Stakeholder Map'!$K$1:$R$1,0))*1,NA())</f>
        <v>0</v>
      </c>
      <c r="BI13">
        <f>IFERROR(INDEX('Stakeholder Map'!$K13:$R13,MATCH($AA$3,'Stakeholder Map'!$K$1:$R$1,0))*1,NA())</f>
        <v>0</v>
      </c>
    </row>
    <row r="14" spans="1:61" ht="18" customHeight="1" x14ac:dyDescent="0.2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6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36"/>
      <c r="BH14">
        <f>IFERROR(INDEX('Stakeholder Map'!$K14:$R14,MATCH($F$3,'Stakeholder Map'!$K$1:$R$1,0))*1,NA())</f>
        <v>0</v>
      </c>
      <c r="BI14">
        <f>IFERROR(INDEX('Stakeholder Map'!$K14:$R14,MATCH($AA$3,'Stakeholder Map'!$K$1:$R$1,0))*1,NA())</f>
        <v>0</v>
      </c>
    </row>
    <row r="15" spans="1:61" ht="18" customHeight="1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6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36"/>
      <c r="BH15">
        <f>IFERROR(INDEX('Stakeholder Map'!$K15:$R15,MATCH($F$3,'Stakeholder Map'!$K$1:$R$1,0))*1,NA())</f>
        <v>0</v>
      </c>
      <c r="BI15">
        <f>IFERROR(INDEX('Stakeholder Map'!$K15:$R15,MATCH($AA$3,'Stakeholder Map'!$K$1:$R$1,0))*1,NA())</f>
        <v>0</v>
      </c>
    </row>
    <row r="16" spans="1:61" ht="18" customHeight="1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6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36"/>
      <c r="BH16">
        <f>IFERROR(INDEX('Stakeholder Map'!$K16:$R16,MATCH($F$3,'Stakeholder Map'!$K$1:$R$1,0))*1,NA())</f>
        <v>0</v>
      </c>
      <c r="BI16">
        <f>IFERROR(INDEX('Stakeholder Map'!$K16:$R16,MATCH($AA$3,'Stakeholder Map'!$K$1:$R$1,0))*1,NA())</f>
        <v>0</v>
      </c>
    </row>
    <row r="17" spans="1:61" ht="18" customHeight="1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6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36"/>
      <c r="BH17">
        <f>IFERROR(INDEX('Stakeholder Map'!$K17:$R17,MATCH($F$3,'Stakeholder Map'!$K$1:$R$1,0))*1,NA())</f>
        <v>0</v>
      </c>
      <c r="BI17">
        <f>IFERROR(INDEX('Stakeholder Map'!$K17:$R17,MATCH($AA$3,'Stakeholder Map'!$K$1:$R$1,0))*1,NA())</f>
        <v>0</v>
      </c>
    </row>
    <row r="18" spans="1:61" ht="18" customHeight="1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6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36"/>
      <c r="BH18">
        <f>IFERROR(INDEX('Stakeholder Map'!$K18:$R18,MATCH($F$3,'Stakeholder Map'!$K$1:$R$1,0))*1,NA())</f>
        <v>0</v>
      </c>
      <c r="BI18">
        <f>IFERROR(INDEX('Stakeholder Map'!$K18:$R18,MATCH($AA$3,'Stakeholder Map'!$K$1:$R$1,0))*1,NA())</f>
        <v>0</v>
      </c>
    </row>
    <row r="19" spans="1:61" ht="18" customHeight="1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6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36"/>
      <c r="BH19">
        <f>IFERROR(INDEX('Stakeholder Map'!$K19:$R19,MATCH($F$3,'Stakeholder Map'!$K$1:$R$1,0))*1,NA())</f>
        <v>0</v>
      </c>
      <c r="BI19">
        <f>IFERROR(INDEX('Stakeholder Map'!$K19:$R19,MATCH($AA$3,'Stakeholder Map'!$K$1:$R$1,0))*1,NA())</f>
        <v>0</v>
      </c>
    </row>
    <row r="20" spans="1:61" ht="18" customHeight="1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6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36"/>
      <c r="BH20">
        <f>IFERROR(INDEX('Stakeholder Map'!$K20:$R20,MATCH($F$3,'Stakeholder Map'!$K$1:$R$1,0))*1,NA())</f>
        <v>0</v>
      </c>
      <c r="BI20">
        <f>IFERROR(INDEX('Stakeholder Map'!$K20:$R20,MATCH($AA$3,'Stakeholder Map'!$K$1:$R$1,0))*1,NA())</f>
        <v>0</v>
      </c>
    </row>
    <row r="21" spans="1:61" ht="18" customHeight="1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36"/>
      <c r="BH21">
        <f>IFERROR(INDEX('Stakeholder Map'!$K21:$R21,MATCH($F$3,'Stakeholder Map'!$K$1:$R$1,0))*1,NA())</f>
        <v>0</v>
      </c>
      <c r="BI21">
        <f>IFERROR(INDEX('Stakeholder Map'!$K21:$R21,MATCH($AA$3,'Stakeholder Map'!$K$1:$R$1,0))*1,NA())</f>
        <v>0</v>
      </c>
    </row>
    <row r="22" spans="1:61" ht="18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36"/>
      <c r="BH22">
        <f>IFERROR(INDEX('Stakeholder Map'!$K22:$R22,MATCH($F$3,'Stakeholder Map'!$K$1:$R$1,0))*1,NA())</f>
        <v>0</v>
      </c>
      <c r="BI22">
        <f>IFERROR(INDEX('Stakeholder Map'!$K22:$R22,MATCH($AA$3,'Stakeholder Map'!$K$1:$R$1,0))*1,NA())</f>
        <v>0</v>
      </c>
    </row>
    <row r="23" spans="1:61" ht="18" customHeight="1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36"/>
      <c r="BH23">
        <f>IFERROR(INDEX('Stakeholder Map'!$K23:$R23,MATCH($F$3,'Stakeholder Map'!$K$1:$R$1,0))*1,NA())</f>
        <v>0</v>
      </c>
      <c r="BI23">
        <f>IFERROR(INDEX('Stakeholder Map'!$K23:$R23,MATCH($AA$3,'Stakeholder Map'!$K$1:$R$1,0))*1,NA())</f>
        <v>0</v>
      </c>
    </row>
    <row r="24" spans="1:61" ht="18" customHeight="1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6"/>
      <c r="BH24">
        <f>IFERROR(INDEX('Stakeholder Map'!$K24:$R24,MATCH($F$3,'Stakeholder Map'!$K$1:$R$1,0))*1,NA())</f>
        <v>0</v>
      </c>
      <c r="BI24">
        <f>IFERROR(INDEX('Stakeholder Map'!$K24:$R24,MATCH($AA$3,'Stakeholder Map'!$K$1:$R$1,0))*1,NA())</f>
        <v>0</v>
      </c>
    </row>
    <row r="25" spans="1:61" ht="18" customHeight="1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6"/>
      <c r="BH25">
        <f>IFERROR(INDEX('Stakeholder Map'!$K25:$R25,MATCH($F$3,'Stakeholder Map'!$K$1:$R$1,0))*1,NA())</f>
        <v>0</v>
      </c>
      <c r="BI25">
        <f>IFERROR(INDEX('Stakeholder Map'!$K25:$R25,MATCH($AA$3,'Stakeholder Map'!$K$1:$R$1,0))*1,NA())</f>
        <v>0</v>
      </c>
    </row>
    <row r="26" spans="1:61" ht="18" customHeight="1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5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37"/>
      <c r="BH26">
        <f>IFERROR(INDEX('Stakeholder Map'!$K26:$R26,MATCH($F$3,'Stakeholder Map'!$K$1:$R$1,0))*1,NA())</f>
        <v>0</v>
      </c>
      <c r="BI26">
        <f>IFERROR(INDEX('Stakeholder Map'!$K26:$R26,MATCH($AA$3,'Stakeholder Map'!$K$1:$R$1,0))*1,NA())</f>
        <v>0</v>
      </c>
    </row>
    <row r="27" spans="1:61" ht="18" customHeight="1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5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37"/>
      <c r="BH27">
        <f>IFERROR(INDEX('Stakeholder Map'!$K27:$R27,MATCH($F$3,'Stakeholder Map'!$K$1:$R$1,0))*1,NA())</f>
        <v>0</v>
      </c>
      <c r="BI27">
        <f>IFERROR(INDEX('Stakeholder Map'!$K27:$R27,MATCH($AA$3,'Stakeholder Map'!$K$1:$R$1,0))*1,NA())</f>
        <v>0</v>
      </c>
    </row>
    <row r="28" spans="1:61" ht="18" customHeight="1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5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37"/>
      <c r="BH28">
        <f>IFERROR(INDEX('Stakeholder Map'!$K28:$R28,MATCH($F$3,'Stakeholder Map'!$K$1:$R$1,0))*1,NA())</f>
        <v>0</v>
      </c>
      <c r="BI28">
        <f>IFERROR(INDEX('Stakeholder Map'!$K28:$R28,MATCH($AA$3,'Stakeholder Map'!$K$1:$R$1,0))*1,NA())</f>
        <v>0</v>
      </c>
    </row>
    <row r="29" spans="1:61" ht="18" customHeight="1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5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37"/>
      <c r="BH29">
        <f>IFERROR(INDEX('Stakeholder Map'!$K29:$R29,MATCH($F$3,'Stakeholder Map'!$K$1:$R$1,0))*1,NA())</f>
        <v>0</v>
      </c>
      <c r="BI29">
        <f>IFERROR(INDEX('Stakeholder Map'!$K29:$R29,MATCH($AA$3,'Stakeholder Map'!$K$1:$R$1,0))*1,NA())</f>
        <v>0</v>
      </c>
    </row>
    <row r="30" spans="1:61" ht="18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5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37"/>
      <c r="BH30">
        <f>IFERROR(INDEX('Stakeholder Map'!$K30:$R30,MATCH($F$3,'Stakeholder Map'!$K$1:$R$1,0))*1,NA())</f>
        <v>0</v>
      </c>
      <c r="BI30">
        <f>IFERROR(INDEX('Stakeholder Map'!$K30:$R30,MATCH($AA$3,'Stakeholder Map'!$K$1:$R$1,0))*1,NA())</f>
        <v>0</v>
      </c>
    </row>
    <row r="31" spans="1:61" ht="18" customHeight="1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5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37"/>
      <c r="BH31">
        <f>IFERROR(INDEX('Stakeholder Map'!$K31:$R31,MATCH($F$3,'Stakeholder Map'!$K$1:$R$1,0))*1,NA())</f>
        <v>0</v>
      </c>
      <c r="BI31">
        <f>IFERROR(INDEX('Stakeholder Map'!$K31:$R31,MATCH($AA$3,'Stakeholder Map'!$K$1:$R$1,0))*1,NA())</f>
        <v>0</v>
      </c>
    </row>
    <row r="32" spans="1:61" ht="18" customHeight="1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5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37"/>
      <c r="BH32">
        <f>IFERROR(INDEX('Stakeholder Map'!$K32:$R32,MATCH($F$3,'Stakeholder Map'!$K$1:$R$1,0))*1,NA())</f>
        <v>0</v>
      </c>
      <c r="BI32">
        <f>IFERROR(INDEX('Stakeholder Map'!$K32:$R32,MATCH($AA$3,'Stakeholder Map'!$K$1:$R$1,0))*1,NA())</f>
        <v>0</v>
      </c>
    </row>
    <row r="33" spans="1:61" ht="18" customHeight="1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5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37"/>
      <c r="BH33">
        <f>IFERROR(INDEX('Stakeholder Map'!$K33:$R33,MATCH($F$3,'Stakeholder Map'!$K$1:$R$1,0))*1,NA())</f>
        <v>0</v>
      </c>
      <c r="BI33">
        <f>IFERROR(INDEX('Stakeholder Map'!$K33:$R33,MATCH($AA$3,'Stakeholder Map'!$K$1:$R$1,0))*1,NA())</f>
        <v>0</v>
      </c>
    </row>
    <row r="34" spans="1:61" ht="18" customHeight="1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5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37"/>
      <c r="BH34">
        <f>IFERROR(INDEX('Stakeholder Map'!$K34:$R34,MATCH($F$3,'Stakeholder Map'!$K$1:$R$1,0))*1,NA())</f>
        <v>0</v>
      </c>
      <c r="BI34">
        <f>IFERROR(INDEX('Stakeholder Map'!$K34:$R34,MATCH($AA$3,'Stakeholder Map'!$K$1:$R$1,0))*1,NA())</f>
        <v>0</v>
      </c>
    </row>
    <row r="35" spans="1:61" ht="18" customHeight="1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5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37"/>
      <c r="BH35">
        <f>IFERROR(INDEX('Stakeholder Map'!$K35:$R35,MATCH($F$3,'Stakeholder Map'!$K$1:$R$1,0))*1,NA())</f>
        <v>0</v>
      </c>
      <c r="BI35">
        <f>IFERROR(INDEX('Stakeholder Map'!$K35:$R35,MATCH($AA$3,'Stakeholder Map'!$K$1:$R$1,0))*1,NA())</f>
        <v>0</v>
      </c>
    </row>
    <row r="36" spans="1:61" ht="18" customHeight="1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5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37"/>
      <c r="BH36">
        <f>IFERROR(INDEX('Stakeholder Map'!$K36:$R36,MATCH($F$3,'Stakeholder Map'!$K$1:$R$1,0))*1,NA())</f>
        <v>0</v>
      </c>
      <c r="BI36">
        <f>IFERROR(INDEX('Stakeholder Map'!$K36:$R36,MATCH($AA$3,'Stakeholder Map'!$K$1:$R$1,0))*1,NA())</f>
        <v>0</v>
      </c>
    </row>
    <row r="37" spans="1:61" ht="18" customHeight="1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5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37"/>
      <c r="BH37">
        <f>IFERROR(INDEX('Stakeholder Map'!$K37:$R37,MATCH($F$3,'Stakeholder Map'!$K$1:$R$1,0))*1,NA())</f>
        <v>0</v>
      </c>
      <c r="BI37">
        <f>IFERROR(INDEX('Stakeholder Map'!$K37:$R37,MATCH($AA$3,'Stakeholder Map'!$K$1:$R$1,0))*1,NA())</f>
        <v>0</v>
      </c>
    </row>
    <row r="38" spans="1:61" ht="18" customHeight="1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5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37"/>
      <c r="BH38">
        <f>IFERROR(INDEX('Stakeholder Map'!$K38:$R38,MATCH($F$3,'Stakeholder Map'!$K$1:$R$1,0))*1,NA())</f>
        <v>0</v>
      </c>
      <c r="BI38">
        <f>IFERROR(INDEX('Stakeholder Map'!$K38:$R38,MATCH($AA$3,'Stakeholder Map'!$K$1:$R$1,0))*1,NA())</f>
        <v>0</v>
      </c>
    </row>
    <row r="39" spans="1:61" ht="18" customHeight="1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5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37"/>
      <c r="BH39">
        <f>IFERROR(INDEX('Stakeholder Map'!$K39:$R39,MATCH($F$3,'Stakeholder Map'!$K$1:$R$1,0))*1,NA())</f>
        <v>0</v>
      </c>
      <c r="BI39">
        <f>IFERROR(INDEX('Stakeholder Map'!$K39:$R39,MATCH($AA$3,'Stakeholder Map'!$K$1:$R$1,0))*1,NA())</f>
        <v>0</v>
      </c>
    </row>
    <row r="40" spans="1:61" ht="18" customHeight="1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5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37"/>
      <c r="BH40">
        <f>IFERROR(INDEX('Stakeholder Map'!$K40:$R40,MATCH($F$3,'Stakeholder Map'!$K$1:$R$1,0))*1,NA())</f>
        <v>0</v>
      </c>
      <c r="BI40">
        <f>IFERROR(INDEX('Stakeholder Map'!$K40:$R40,MATCH($AA$3,'Stakeholder Map'!$K$1:$R$1,0))*1,NA())</f>
        <v>0</v>
      </c>
    </row>
    <row r="41" spans="1:61" ht="18" customHeight="1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5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37"/>
      <c r="BH41">
        <f>IFERROR(INDEX('Stakeholder Map'!$K41:$R41,MATCH($F$3,'Stakeholder Map'!$K$1:$R$1,0))*1,NA())</f>
        <v>0</v>
      </c>
      <c r="BI41">
        <f>IFERROR(INDEX('Stakeholder Map'!$K41:$R41,MATCH($AA$3,'Stakeholder Map'!$K$1:$R$1,0))*1,NA())</f>
        <v>0</v>
      </c>
    </row>
    <row r="42" spans="1:61" ht="18" customHeight="1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5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37"/>
      <c r="BH42">
        <f>IFERROR(INDEX('Stakeholder Map'!$K42:$R42,MATCH($F$3,'Stakeholder Map'!$K$1:$R$1,0))*1,NA())</f>
        <v>0</v>
      </c>
      <c r="BI42">
        <f>IFERROR(INDEX('Stakeholder Map'!$K42:$R42,MATCH($AA$3,'Stakeholder Map'!$K$1:$R$1,0))*1,NA())</f>
        <v>0</v>
      </c>
    </row>
    <row r="43" spans="1:61" ht="18" customHeigh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5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37"/>
      <c r="BH43">
        <f>IFERROR(INDEX('Stakeholder Map'!$K43:$R43,MATCH($F$3,'Stakeholder Map'!$K$1:$R$1,0))*1,NA())</f>
        <v>0</v>
      </c>
      <c r="BI43">
        <f>IFERROR(INDEX('Stakeholder Map'!$K43:$R43,MATCH($AA$3,'Stakeholder Map'!$K$1:$R$1,0))*1,NA())</f>
        <v>0</v>
      </c>
    </row>
    <row r="44" spans="1:61" ht="18" customHeigh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BH44">
        <f>IFERROR(INDEX('Stakeholder Map'!$K44:$R44,MATCH($F$3,'Stakeholder Map'!$K$1:$R$1,0))*1,NA())</f>
        <v>0</v>
      </c>
      <c r="BI44">
        <f>IFERROR(INDEX('Stakeholder Map'!$K44:$R44,MATCH($AA$3,'Stakeholder Map'!$K$1:$R$1,0))*1,NA())</f>
        <v>0</v>
      </c>
    </row>
    <row r="45" spans="1:61" ht="18" customHeigh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BH45">
        <f>IFERROR(INDEX('Stakeholder Map'!$K45:$R45,MATCH($F$3,'Stakeholder Map'!$K$1:$R$1,0))*1,NA())</f>
        <v>0</v>
      </c>
      <c r="BI45">
        <f>IFERROR(INDEX('Stakeholder Map'!$K45:$R45,MATCH($AA$3,'Stakeholder Map'!$K$1:$R$1,0))*1,NA())</f>
        <v>0</v>
      </c>
    </row>
    <row r="46" spans="1:6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BH46">
        <f>IFERROR(INDEX('Stakeholder Map'!$K46:$R46,MATCH($F$3,'Stakeholder Map'!$K$1:$R$1,0))*1,NA())</f>
        <v>0</v>
      </c>
      <c r="BI46">
        <f>IFERROR(INDEX('Stakeholder Map'!$K46:$R46,MATCH($AA$3,'Stakeholder Map'!$K$1:$R$1,0))*1,NA())</f>
        <v>0</v>
      </c>
    </row>
    <row r="47" spans="1:6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BH47">
        <f>IFERROR(INDEX('Stakeholder Map'!$K47:$R47,MATCH($F$3,'Stakeholder Map'!$K$1:$R$1,0))*1,NA())</f>
        <v>0</v>
      </c>
      <c r="BI47">
        <f>IFERROR(INDEX('Stakeholder Map'!$K47:$R47,MATCH($AA$3,'Stakeholder Map'!$K$1:$R$1,0))*1,NA())</f>
        <v>0</v>
      </c>
    </row>
    <row r="48" spans="1:6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BH48">
        <f>IFERROR(INDEX('Stakeholder Map'!$K48:$R48,MATCH($F$3,'Stakeholder Map'!$K$1:$R$1,0))*1,NA())</f>
        <v>0</v>
      </c>
      <c r="BI48">
        <f>IFERROR(INDEX('Stakeholder Map'!$K48:$R48,MATCH($AA$3,'Stakeholder Map'!$K$1:$R$1,0))*1,NA())</f>
        <v>0</v>
      </c>
    </row>
    <row r="49" spans="1:6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BH49">
        <f>IFERROR(INDEX('Stakeholder Map'!$K49:$R49,MATCH($F$3,'Stakeholder Map'!$K$1:$R$1,0))*1,NA())</f>
        <v>0</v>
      </c>
      <c r="BI49">
        <f>IFERROR(INDEX('Stakeholder Map'!$K49:$R49,MATCH($AA$3,'Stakeholder Map'!$K$1:$R$1,0))*1,NA())</f>
        <v>0</v>
      </c>
    </row>
    <row r="50" spans="1:61" x14ac:dyDescent="0.2">
      <c r="BH50">
        <f>IFERROR(INDEX('Stakeholder Map'!$K50:$R50,MATCH($F$3,'Stakeholder Map'!$K$1:$R$1,0))*1,NA())</f>
        <v>0</v>
      </c>
      <c r="BI50">
        <f>IFERROR(INDEX('Stakeholder Map'!$K50:$R50,MATCH($AA$3,'Stakeholder Map'!$K$1:$R$1,0))*1,NA())</f>
        <v>0</v>
      </c>
    </row>
    <row r="51" spans="1:61" x14ac:dyDescent="0.2">
      <c r="BH51">
        <f>IFERROR(INDEX('Stakeholder Map'!$K51:$R51,MATCH($F$3,'Stakeholder Map'!$K$1:$R$1,0))*1,NA())</f>
        <v>0</v>
      </c>
      <c r="BI51">
        <f>IFERROR(INDEX('Stakeholder Map'!$K51:$R51,MATCH($AA$3,'Stakeholder Map'!$K$1:$R$1,0))*1,NA())</f>
        <v>0</v>
      </c>
    </row>
    <row r="52" spans="1:61" x14ac:dyDescent="0.2">
      <c r="BH52">
        <f>IFERROR(INDEX('Stakeholder Map'!$K52:$R52,MATCH($F$3,'Stakeholder Map'!$K$1:$R$1,0))*1,NA())</f>
        <v>0</v>
      </c>
      <c r="BI52">
        <f>IFERROR(INDEX('Stakeholder Map'!$K52:$R52,MATCH($AA$3,'Stakeholder Map'!$K$1:$R$1,0))*1,NA())</f>
        <v>0</v>
      </c>
    </row>
    <row r="53" spans="1:61" x14ac:dyDescent="0.2">
      <c r="BH53">
        <f>IFERROR(INDEX('Stakeholder Map'!$K53:$R53,MATCH($F$3,'Stakeholder Map'!$K$1:$R$1,0))*1,NA())</f>
        <v>0</v>
      </c>
      <c r="BI53">
        <f>IFERROR(INDEX('Stakeholder Map'!$K53:$R53,MATCH($AA$3,'Stakeholder Map'!$K$1:$R$1,0))*1,NA())</f>
        <v>0</v>
      </c>
    </row>
    <row r="54" spans="1:61" x14ac:dyDescent="0.2">
      <c r="BH54">
        <f>IFERROR(INDEX('Stakeholder Map'!$K54:$R54,MATCH($F$3,'Stakeholder Map'!$K$1:$R$1,0))*1,NA())</f>
        <v>0</v>
      </c>
      <c r="BI54">
        <f>IFERROR(INDEX('Stakeholder Map'!$K54:$R54,MATCH($AA$3,'Stakeholder Map'!$K$1:$R$1,0))*1,NA())</f>
        <v>0</v>
      </c>
    </row>
    <row r="55" spans="1:61" x14ac:dyDescent="0.2">
      <c r="BH55">
        <f>IFERROR(INDEX('Stakeholder Map'!$K55:$R55,MATCH($F$3,'Stakeholder Map'!$K$1:$R$1,0))*1,NA())</f>
        <v>0</v>
      </c>
      <c r="BI55">
        <f>IFERROR(INDEX('Stakeholder Map'!$K55:$R55,MATCH($AA$3,'Stakeholder Map'!$K$1:$R$1,0))*1,NA())</f>
        <v>0</v>
      </c>
    </row>
    <row r="56" spans="1:61" x14ac:dyDescent="0.2">
      <c r="BH56">
        <f>IFERROR(INDEX('Stakeholder Map'!$K56:$R56,MATCH($F$3,'Stakeholder Map'!$K$1:$R$1,0))*1,NA())</f>
        <v>0</v>
      </c>
      <c r="BI56">
        <f>IFERROR(INDEX('Stakeholder Map'!$K56:$R56,MATCH($AA$3,'Stakeholder Map'!$K$1:$R$1,0))*1,NA())</f>
        <v>0</v>
      </c>
    </row>
    <row r="57" spans="1:61" x14ac:dyDescent="0.2">
      <c r="BH57">
        <f>IFERROR(INDEX('Stakeholder Map'!$K57:$R57,MATCH($F$3,'Stakeholder Map'!$K$1:$R$1,0))*1,NA())</f>
        <v>0</v>
      </c>
      <c r="BI57">
        <f>IFERROR(INDEX('Stakeholder Map'!$K57:$R57,MATCH($AA$3,'Stakeholder Map'!$K$1:$R$1,0))*1,NA())</f>
        <v>0</v>
      </c>
    </row>
    <row r="58" spans="1:61" x14ac:dyDescent="0.2">
      <c r="BH58">
        <f>IFERROR(INDEX('Stakeholder Map'!$K58:$R58,MATCH($F$3,'Stakeholder Map'!$K$1:$R$1,0))*1,NA())</f>
        <v>0</v>
      </c>
      <c r="BI58">
        <f>IFERROR(INDEX('Stakeholder Map'!$K58:$R58,MATCH($AA$3,'Stakeholder Map'!$K$1:$R$1,0))*1,NA())</f>
        <v>0</v>
      </c>
    </row>
    <row r="59" spans="1:61" x14ac:dyDescent="0.2">
      <c r="BH59">
        <f>IFERROR(INDEX('Stakeholder Map'!$K59:$R59,MATCH($F$3,'Stakeholder Map'!$K$1:$R$1,0))*1,NA())</f>
        <v>0</v>
      </c>
      <c r="BI59">
        <f>IFERROR(INDEX('Stakeholder Map'!$K59:$R59,MATCH($AA$3,'Stakeholder Map'!$K$1:$R$1,0))*1,NA())</f>
        <v>0</v>
      </c>
    </row>
    <row r="60" spans="1:61" x14ac:dyDescent="0.2">
      <c r="BH60">
        <f>IFERROR(INDEX('Stakeholder Map'!$K60:$R60,MATCH($F$3,'Stakeholder Map'!$K$1:$R$1,0))*1,NA())</f>
        <v>0</v>
      </c>
      <c r="BI60">
        <f>IFERROR(INDEX('Stakeholder Map'!$K60:$R60,MATCH($AA$3,'Stakeholder Map'!$K$1:$R$1,0))*1,NA())</f>
        <v>0</v>
      </c>
    </row>
    <row r="61" spans="1:61" x14ac:dyDescent="0.2">
      <c r="BH61">
        <f>IFERROR(INDEX('Stakeholder Map'!$K61:$R61,MATCH($F$3,'Stakeholder Map'!$K$1:$R$1,0))*1,NA())</f>
        <v>0</v>
      </c>
      <c r="BI61">
        <f>IFERROR(INDEX('Stakeholder Map'!$K61:$R61,MATCH($AA$3,'Stakeholder Map'!$K$1:$R$1,0))*1,NA())</f>
        <v>0</v>
      </c>
    </row>
  </sheetData>
  <mergeCells count="5">
    <mergeCell ref="A2:AX2"/>
    <mergeCell ref="B3:E3"/>
    <mergeCell ref="F3:U3"/>
    <mergeCell ref="W3:Z3"/>
    <mergeCell ref="AA3:AP3"/>
  </mergeCells>
  <pageMargins left="0.75" right="0.75" top="1" bottom="1" header="0.511811023622047" footer="0.511811023622047"/>
  <pageSetup orientation="landscape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Pick from the list" error="Choose one of the 10 criteria/composite columns from the Stakeholder Map tab." xr:uid="{00000000-0002-0000-0300-000000000000}">
          <x14:formula1>
            <xm:f>'Stakeholder Map'!$K$1:$R$1</xm:f>
          </x14:formula1>
          <x14:formula2>
            <xm:f>0</xm:f>
          </x14:formula2>
          <xm:sqref>F3 AA3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d52e40-7665-4e1f-b045-e487660205b5">
      <Terms xmlns="http://schemas.microsoft.com/office/infopath/2007/PartnerControls"/>
    </lcf76f155ced4ddcb4097134ff3c332f>
    <TaxCatchAll xmlns="3b99f3f4-552d-46c4-9b3c-3ea96e5c7a9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D683BA459EFD4CB45FD497E3AD034F" ma:contentTypeVersion="12" ma:contentTypeDescription="Create a new document." ma:contentTypeScope="" ma:versionID="bfd8b70b8c945847274f3cade71d93a4">
  <xsd:schema xmlns:xsd="http://www.w3.org/2001/XMLSchema" xmlns:xs="http://www.w3.org/2001/XMLSchema" xmlns:p="http://schemas.microsoft.com/office/2006/metadata/properties" xmlns:ns2="d0d52e40-7665-4e1f-b045-e487660205b5" xmlns:ns3="3b99f3f4-552d-46c4-9b3c-3ea96e5c7a96" targetNamespace="http://schemas.microsoft.com/office/2006/metadata/properties" ma:root="true" ma:fieldsID="4209ba5dd484dee44e36f5327737d5b1" ns2:_="" ns3:_="">
    <xsd:import namespace="d0d52e40-7665-4e1f-b045-e487660205b5"/>
    <xsd:import namespace="3b99f3f4-552d-46c4-9b3c-3ea96e5c7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d52e40-7665-4e1f-b045-e487660205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68bf873-b4d5-43da-a92a-fbb8087a6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9f3f4-552d-46c4-9b3c-3ea96e5c7a9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5071422-442b-4af8-82fb-6c5436ae741b}" ma:internalName="TaxCatchAll" ma:showField="CatchAllData" ma:web="3b99f3f4-552d-46c4-9b3c-3ea96e5c7a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DB4714-C99F-4563-A8DC-C955DF5EB06D}">
  <ds:schemaRefs>
    <ds:schemaRef ds:uri="http://schemas.microsoft.com/office/2006/documentManagement/types"/>
    <ds:schemaRef ds:uri="http://schemas.microsoft.com/office/2006/metadata/properties"/>
    <ds:schemaRef ds:uri="d0d52e40-7665-4e1f-b045-e487660205b5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3b99f3f4-552d-46c4-9b3c-3ea96e5c7a96"/>
  </ds:schemaRefs>
</ds:datastoreItem>
</file>

<file path=customXml/itemProps2.xml><?xml version="1.0" encoding="utf-8"?>
<ds:datastoreItem xmlns:ds="http://schemas.openxmlformats.org/officeDocument/2006/customXml" ds:itemID="{F2268D64-4BA5-4E3B-98A2-C8B7D29FE2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d52e40-7665-4e1f-b045-e487660205b5"/>
    <ds:schemaRef ds:uri="3b99f3f4-552d-46c4-9b3c-3ea96e5c7a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93754E-125C-45EC-9C07-697A4A1E40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Read Me</vt:lpstr>
      <vt:lpstr>Summary</vt:lpstr>
      <vt:lpstr>Stakeholder Map</vt:lpstr>
      <vt:lpstr>Matrix</vt:lpstr>
      <vt:lpstr>Matrix!Print_Area</vt:lpstr>
      <vt:lpstr>'Stakeholder Map'!Print_Area</vt:lpstr>
      <vt:lpstr>Summary!Print_Area</vt:lpstr>
      <vt:lpstr>'Stakeholder Map'!Print_Titles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Cristina  Azcarate</cp:lastModifiedBy>
  <cp:revision>1</cp:revision>
  <dcterms:created xsi:type="dcterms:W3CDTF">2026-08-19T18:03:48Z</dcterms:created>
  <dcterms:modified xsi:type="dcterms:W3CDTF">2026-08-31T08:29:23Z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0x01010085D683BA459EFD4CB45FD497E3AD034F</vt:lpwstr>
  </property>
</Properties>
</file>